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Rodolfo Netto\Desktop\Trabalho\"/>
    </mc:Choice>
  </mc:AlternateContent>
  <xr:revisionPtr revIDLastSave="0" documentId="13_ncr:1_{2927E429-ADA4-4141-A39C-C17C501C475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RABALHO" sheetId="8" r:id="rId1"/>
    <sheet name="PUBLICAÇÃO" sheetId="1" r:id="rId2"/>
    <sheet name="Listas" sheetId="2" state="hidden" r:id="rId3"/>
    <sheet name="1" sheetId="7" state="veryHidden" r:id="rId4"/>
  </sheets>
  <externalReferences>
    <externalReference r:id="rId5"/>
  </externalReferences>
  <definedNames>
    <definedName name="_xlnm._FilterDatabase" localSheetId="1" hidden="1">PUBLICAÇÃO!$B$8:$O$65</definedName>
    <definedName name="_xlnm._FilterDatabase" localSheetId="0" hidden="1">TRABALHO!$B$8:$V$64</definedName>
    <definedName name="_FON">[1]LISTAS!$A$31</definedName>
    <definedName name="_FON2">[1]LISTAS!$A$23:$A$24</definedName>
    <definedName name="_FON3">[1]LISTAS!$A$27:$A$28</definedName>
    <definedName name="_SE1">[1]LISTAS!$A$63:$A$64</definedName>
    <definedName name="_SE2">[1]LISTAS!$A$66:$A$72</definedName>
    <definedName name="_SE28">[1]LISTAS!$A$15</definedName>
    <definedName name="_SE3">[1]LISTAS!$A$74:$A$75</definedName>
    <definedName name="_SE4">[1]LISTAS!$A$77:$A$81</definedName>
    <definedName name="_SE5">[1]LISTAS!$A$83:$A$84</definedName>
    <definedName name="_SE6">[1]LISTAS!$B$65</definedName>
    <definedName name="_SE7">[1]LISTAS!$B$82:$B$83</definedName>
    <definedName name="ABAD">[1]LISTAS!$A$51:$A$55</definedName>
    <definedName name="ABAD2">[1]LISTAS!$B$34:$B$36</definedName>
    <definedName name="ABAP">[1]LISTAS!$A$45:$A$48</definedName>
    <definedName name="AGA">[1]LISTAS!$A$34:$A$37</definedName>
    <definedName name="AGED">[1]LISTAS!$A$58:$A$60</definedName>
    <definedName name="AGED2">[1]LISTAS!$B$39:$B$40</definedName>
    <definedName name="AGES">[1]LISTAS!$A$40:$A$42</definedName>
    <definedName name="CAPACIT">[1]LISTAS!$A$45</definedName>
    <definedName name="ENCARGOS">[1]LISTAS!$B$16:$B$17</definedName>
    <definedName name="GABSEC">[1]LISTAS!$A$16</definedName>
    <definedName name="GESTAOEDESEN">[1]LISTAS!$A$48</definedName>
    <definedName name="IMOV">[1]LISTAS!$A$54</definedName>
    <definedName name="SEGER">[1]LISTAS!$A$16:$A$20</definedName>
    <definedName name="SUBAD">[1]LISTAS!$A$17</definedName>
    <definedName name="SUBAP">[1]LISTAS!$A$18</definedName>
    <definedName name="SUBGES">[1]LISTAS!$A$20</definedName>
    <definedName name="UG">[1]LISTAS!$A$15:$B$15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9" i="8" l="1"/>
  <c r="G57" i="8"/>
  <c r="G29" i="8"/>
  <c r="G59" i="1"/>
  <c r="G57" i="1"/>
  <c r="G29" i="1" l="1"/>
  <c r="A41" i="7" l="1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1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</calcChain>
</file>

<file path=xl/sharedStrings.xml><?xml version="1.0" encoding="utf-8"?>
<sst xmlns="http://schemas.openxmlformats.org/spreadsheetml/2006/main" count="997" uniqueCount="219">
  <si>
    <t>Plano de Contratações Anual - Exercício 2026</t>
  </si>
  <si>
    <t>ÓRGÃO OU ENTIDADE</t>
  </si>
  <si>
    <t>SECONT</t>
  </si>
  <si>
    <t>ÁREA RESPONSÁVEL PELA CONSOLIDAÇÃO</t>
  </si>
  <si>
    <t>GABINETE DO SECRETÁRIO</t>
  </si>
  <si>
    <t>VERSÃO</t>
  </si>
  <si>
    <t>VERSÃO 3 - 09/03/2026</t>
  </si>
  <si>
    <t>Nº</t>
  </si>
  <si>
    <t>Setor Demandante</t>
  </si>
  <si>
    <t>Objeto Resumido</t>
  </si>
  <si>
    <t>Unidade de Medida</t>
  </si>
  <si>
    <t>Quantidade Estimada</t>
  </si>
  <si>
    <t>Estimativa preliminar do valor (R$)</t>
  </si>
  <si>
    <t>Tipo de Contratação</t>
  </si>
  <si>
    <t>Prazo</t>
  </si>
  <si>
    <t>É possível a execução pelo FECC</t>
  </si>
  <si>
    <t xml:space="preserve">Justificativa da Contratação (preferencialmente alianhando a contratação ao Planejamento Estratégico da Secont ou de Governo) </t>
  </si>
  <si>
    <t>Classificação orçamentária</t>
  </si>
  <si>
    <t>Agente de contratação ou fiscal</t>
  </si>
  <si>
    <t>Observações</t>
  </si>
  <si>
    <t xml:space="preserve">Nº Processo </t>
  </si>
  <si>
    <t>DFD / Inicio da Prorrogação</t>
  </si>
  <si>
    <t>ETP</t>
  </si>
  <si>
    <t>TR</t>
  </si>
  <si>
    <t xml:space="preserve">Conclusão Licitação </t>
  </si>
  <si>
    <t>Ultimo Andamento</t>
  </si>
  <si>
    <t xml:space="preserve">Valor Real </t>
  </si>
  <si>
    <t>Fonte de Recursos</t>
  </si>
  <si>
    <t>observações</t>
  </si>
  <si>
    <t>GTA</t>
  </si>
  <si>
    <t>Créditos tarifários de vale transporte</t>
  </si>
  <si>
    <t xml:space="preserve">Mensal </t>
  </si>
  <si>
    <t>Nova</t>
  </si>
  <si>
    <t>2025-HPSDX</t>
  </si>
  <si>
    <t>Contratação</t>
  </si>
  <si>
    <t>Não</t>
  </si>
  <si>
    <t>Destinação ao deslocamento de servidores e estagiários no percurso casa/trabalho/casa</t>
  </si>
  <si>
    <t>Agente de Contratação: Gizelli Baioco</t>
  </si>
  <si>
    <t>SUBTRAN</t>
  </si>
  <si>
    <t>Contratação de Suporte Técnico para o SAS Detection and Investigation</t>
  </si>
  <si>
    <t>Mês</t>
  </si>
  <si>
    <t>Prorrogada</t>
  </si>
  <si>
    <t>2025-6567B</t>
  </si>
  <si>
    <t>Sim</t>
  </si>
  <si>
    <t>A platforma SAS foi adquirida pela SECONT no final do ano de 2023 com recursos do Profisco. Atualmente, estão em andamento alguns projetos finalísticos que estão sendo desenvolvidos em conjunto com a empresa VERT. Após a conclusão desses projetos, será necessário contratar serviços de suporte técnico à plataforma SAS para garantir que a plataforma continue sempre operacional e que não haja indisponibilidade dos produtos resultantes dos projetos.</t>
  </si>
  <si>
    <t>Fiscais: Emerson (Técnico), Patrícia (Administrativo) e indicado do demandante.</t>
  </si>
  <si>
    <t>Consultoria LGPD - Fase 2 - Execução do Plano de Ação</t>
  </si>
  <si>
    <t>Serviço</t>
  </si>
  <si>
    <t>Está em andamento a contratação da FASE 1 do projeto, que irá realizar uma análise de GAP e será proposto o Plano de Ação. A FASE 2 consistirá na execução do Plano de Ação construído na FASE 1.
Contratação alinhada ao seguinte objetivo estratégico do Planejamento Estratégico da SECONT: Aperfeiçoar a legislação e os procedimentos
internos</t>
  </si>
  <si>
    <t>Software de Gerenciamento da Privacidade</t>
  </si>
  <si>
    <t>Licenças de usuário</t>
  </si>
  <si>
    <t>Está em andamento a contratação da FASE 1 do projeto, que irá realizar uma análise de GAP e será proposto o Plano de Ação. O Software de Gerenciamento da Privacidade será implantado na FASE 2.
Contratação alinhada ao seguinte objetivo estratégico do Planejamento Estratégico da SECONT: Aperfeiçoar a legislação e os procedimentos
internos</t>
  </si>
  <si>
    <t>GTIC</t>
  </si>
  <si>
    <t>Ampliação da infraestrutura física do Data Stack da SECONT no PRODEST (servidor).</t>
  </si>
  <si>
    <t>Unidade</t>
  </si>
  <si>
    <t>Infraestrutura adequada ao desempenho das atividades</t>
  </si>
  <si>
    <t>Ouvidoria Day 2026</t>
  </si>
  <si>
    <t>2026-0MBTL</t>
  </si>
  <si>
    <t>Evento em homenagem ao Dia do Ouvidor, voltado para a Rede OuvES.</t>
  </si>
  <si>
    <t>Manutenção PABX</t>
  </si>
  <si>
    <t>2021-CRK23</t>
  </si>
  <si>
    <t>N/A</t>
  </si>
  <si>
    <t>Prorrogação</t>
  </si>
  <si>
    <t>Fiscal: Marco Aurélio</t>
  </si>
  <si>
    <t>Contratação de solução de Inteligência Artificial Generativa (IA Gen) </t>
  </si>
  <si>
    <t>2025-3MH35</t>
  </si>
  <si>
    <t>Capacitação técnica em Inteligência Artificial Generativa</t>
  </si>
  <si>
    <t>2025-J9CR3</t>
  </si>
  <si>
    <t>Necessidade de capacitar os servidores da SECONT para o exercício das suas atribuições.</t>
  </si>
  <si>
    <t>Gênero Alimentício - Aquisição de café em pó</t>
  </si>
  <si>
    <t xml:space="preserve">Pacote </t>
  </si>
  <si>
    <t>Em andamento</t>
  </si>
  <si>
    <t xml:space="preserve">Necessidade de consumo de material de expediente </t>
  </si>
  <si>
    <t>Fiscal: Aldaci Damaceno</t>
  </si>
  <si>
    <t>a ser adquirido por meio do Almoxarifado Virtual,</t>
  </si>
  <si>
    <t>Adoçante 100ml</t>
  </si>
  <si>
    <t xml:space="preserve">Unidade </t>
  </si>
  <si>
    <t>Bases de cadastros CPF, CNPJ e Simples Nacional da RFB / Serpro</t>
  </si>
  <si>
    <t>Bases</t>
  </si>
  <si>
    <t>2024-W1DM3</t>
  </si>
  <si>
    <t>A contratação visa atender aos Projetos da CIED (Profisco + Auditoria 4.0) previstos no Planejamento Estratégico da SECONT e do Governo.</t>
  </si>
  <si>
    <t>Fiscal titular: Leandro Cezana
Fiscal Suplente: Luciano Fardin</t>
  </si>
  <si>
    <t>A contratação está em andamento no Processo 2024-W1DM3. O prazo de vigência do contrato é 09/05/2026</t>
  </si>
  <si>
    <t>Certificado A1, para uso exclusivo
no acesso do B-Cadastro, sem 
dispositivo físico</t>
  </si>
  <si>
    <t>Certificado</t>
  </si>
  <si>
    <t>Serviços de telefonia fixa (local e longa distância e 0800)</t>
  </si>
  <si>
    <t xml:space="preserve">Assinatura Mensal / Minutos </t>
  </si>
  <si>
    <t>2024-M4B43</t>
  </si>
  <si>
    <t>Manutenção da rede telefônica do órgão</t>
  </si>
  <si>
    <t>Fiscal: Fábio Vicente Gonçalves</t>
  </si>
  <si>
    <t>Ampliação da ferramenta de gestão de endpoints.</t>
  </si>
  <si>
    <t>Cognito Forms Pro</t>
  </si>
  <si>
    <t>2024-P9LH9</t>
  </si>
  <si>
    <t>Sistema já é utilizado na operacionalização da Avaliação de transparência ativa do Poder Executivo Estadual na versão gratuíta, porém com limitações.
Também é utilizado para criação do formulário para coleta de dados de permissionários nos órgãos, em ano de eleições estaduais, atendendo a determinação do TSE.</t>
  </si>
  <si>
    <t xml:space="preserve">Fiscal a definir </t>
  </si>
  <si>
    <t xml:space="preserve">Serviços de agenciamento e fornecimento de passagens aéreas </t>
  </si>
  <si>
    <t>2024-JNB0R</t>
  </si>
  <si>
    <t>Destinação ao deslocamento de servidores em viagens aéreas.</t>
  </si>
  <si>
    <t xml:space="preserve">Fiscal: Fábio Zottich da Silva </t>
  </si>
  <si>
    <t xml:space="preserve">Serviços de telefonia móvel </t>
  </si>
  <si>
    <t>Assinatura Mensal</t>
  </si>
  <si>
    <t>2023-5C3VB</t>
  </si>
  <si>
    <t>Contratação de armazenamento na nuvem para a estratégia de backup e recuperação de desastres.</t>
  </si>
  <si>
    <t>Serviços de Desenvolvimento de TI</t>
  </si>
  <si>
    <t>2025-9QNW8</t>
  </si>
  <si>
    <t>Revisão TR</t>
  </si>
  <si>
    <t xml:space="preserve">Desenvolvimento de soluções de informática </t>
  </si>
  <si>
    <t>Manutenção Ar Condicionado</t>
  </si>
  <si>
    <t xml:space="preserve">Serviço </t>
  </si>
  <si>
    <t>Manutenção da rede de ar condicionado</t>
  </si>
  <si>
    <t>SUBCONT</t>
  </si>
  <si>
    <t>Contratação de vagas em Congressos relacionados a Auditoria</t>
  </si>
  <si>
    <t>vagas</t>
  </si>
  <si>
    <t>2026-52GBB</t>
  </si>
  <si>
    <t>A iniciativa visa aperfeiçoar a capacidade de supervisão (coordenadores e subsecretário) e de liderança dos gestores da subcont</t>
  </si>
  <si>
    <t>Aquisição de headset.</t>
  </si>
  <si>
    <t>Contratação de vagas em curso in company para Auditores</t>
  </si>
  <si>
    <t>Vagas</t>
  </si>
  <si>
    <t>2026-9FFV5</t>
  </si>
  <si>
    <t xml:space="preserve">Necessidade de capacitar os Auditores lotados na SUBCONT para o exercício das ações de controle realizadas pelo Subsecretaria. </t>
  </si>
  <si>
    <t xml:space="preserve">Contratação de acesso a plataforma online com questões para preparação dos auditores para realzarem prova de certificação do IIA - CIA 02 </t>
  </si>
  <si>
    <t>A iniciativa visa atender atividade essencial para alcance do nível 03 do IA-CM.</t>
  </si>
  <si>
    <t>Pagamento de inscrição para realização de prova de certificação - CIA 02</t>
  </si>
  <si>
    <t>Inscrições</t>
  </si>
  <si>
    <t>Capacitações em Transparência, Ouvidoria, Data Analytics ou LGPD</t>
  </si>
  <si>
    <t>Contratação de vagas em cursos / eventos para atendimento ao Plano de Capacitações da SECONT.</t>
  </si>
  <si>
    <t>Gênero Alimentício - Aquisição de café em grãos</t>
  </si>
  <si>
    <t>2025-32WXQ</t>
  </si>
  <si>
    <t xml:space="preserve">Papel Toalha </t>
  </si>
  <si>
    <t>Pacote</t>
  </si>
  <si>
    <t xml:space="preserve">Bebedouro </t>
  </si>
  <si>
    <t>Necessidade de substituir os equipamentos em uso</t>
  </si>
  <si>
    <t>GABINETE</t>
  </si>
  <si>
    <t>Contratação de vagas em curso para Auditores e servidores (IA)</t>
  </si>
  <si>
    <t>Necessidade de capacitar os Auditores e Servidores lotados no GABINETE em novas tecnologias</t>
  </si>
  <si>
    <t>Aquisição de PABX com serviços de implantação e configuração.</t>
  </si>
  <si>
    <t>Fiscais: Marco Aurélio (Técnico), Patrícia (Administrativo).</t>
  </si>
  <si>
    <t xml:space="preserve">Papel Higiênico </t>
  </si>
  <si>
    <t>Assinatura anual, no formato digital, do Jornal A Tribuna</t>
  </si>
  <si>
    <t>unidade</t>
  </si>
  <si>
    <t>acompanhamento diário e semanal das notícias publicadas pelos principais jornais de circulação local</t>
  </si>
  <si>
    <t>Assinatura anual, no formato digital, do Jornal A GAZETA</t>
  </si>
  <si>
    <t>licenças de solução para proteção de endpoints</t>
  </si>
  <si>
    <t>2026-4PRGT</t>
  </si>
  <si>
    <t>Contratação de acesso a plataforma online com questões para preparação dos auditores para realzarem prova de certificação do IIA - CIA 03</t>
  </si>
  <si>
    <t>Pagamento de inscrição para realização de prova de certificação - CIA 03</t>
  </si>
  <si>
    <t xml:space="preserve">Material Elétrico - Lampadas diversas </t>
  </si>
  <si>
    <t xml:space="preserve">Gerenciamento do abastecimento de combustíveis e da manutenção preventiva e corretiva da frota oficial </t>
  </si>
  <si>
    <t>Litro / Peça Automotiva e Serviço</t>
  </si>
  <si>
    <t xml:space="preserve">Manutenção da frota oficial </t>
  </si>
  <si>
    <t>339030; 339039</t>
  </si>
  <si>
    <t>SUBINT</t>
  </si>
  <si>
    <t>Contratação de vagas em curso para Auditores e servidores (IA, Chat GPT, tipografia jurídica)</t>
  </si>
  <si>
    <t xml:space="preserve">Necessidade de capacitar os Auditores e servidores lotados na SUBINT para o exercício das ações relacionadas à aplicação da Lei nº 12.486 / 2013 </t>
  </si>
  <si>
    <t>curso  in company (nova Lei de Licitações)</t>
  </si>
  <si>
    <t>Acesso à APIs de Grandes Modelos de Linguagem (LLMs)</t>
  </si>
  <si>
    <t>2025-VG76H</t>
  </si>
  <si>
    <t>Formalização Contratual</t>
  </si>
  <si>
    <t>licitação a ser realizada em 2025 com vigência de 12 meses</t>
  </si>
  <si>
    <t xml:space="preserve">Sabonete Líquido </t>
  </si>
  <si>
    <t xml:space="preserve">GTA </t>
  </si>
  <si>
    <t xml:space="preserve">Copo Descartável - 200ml </t>
  </si>
  <si>
    <t xml:space="preserve">Seguro Veicular </t>
  </si>
  <si>
    <t xml:space="preserve">Manutenção da cobertura securitária dos veículos oficiais do órgão </t>
  </si>
  <si>
    <t>COGES</t>
  </si>
  <si>
    <t>Pagamento de inscrições para servidores desta COGES em congressos /seminários em temáticas pretinentes.</t>
  </si>
  <si>
    <t>Necessidade de capacitar os servidores da COGES para o exercício das suas atribuições.</t>
  </si>
  <si>
    <t>Contratação de curso in company para  servidores desta COGES</t>
  </si>
  <si>
    <t>Call Center em Nuvem</t>
  </si>
  <si>
    <t>Trata-se de renovação do contrato nº 009/2023, código TCE 2023.500E0600005.01.0004, por mais 24 meses.</t>
  </si>
  <si>
    <t>Fiscal titular: Marcela Santos Palassi Tallon Netto
Fiscal Suplente: Marco Aurélio Soares Dutra</t>
  </si>
  <si>
    <t xml:space="preserve"> Subscrição para uso da plataforma CANVA PRO</t>
  </si>
  <si>
    <t>propiciar design gráfico adequado para a criação e manipulação de arquivos digitais de imagens e processamento de trabalhos de comunicação</t>
  </si>
  <si>
    <t xml:space="preserve">Serviços de recepção e portaria (02 recepcionistas e 01 porteiro) </t>
  </si>
  <si>
    <t>Manutenção dos serviços de recepção e portaria do Ed. Aureliano Hoffmann</t>
  </si>
  <si>
    <t>Aqusição de câmeras para computaodor</t>
  </si>
  <si>
    <t>Nível de Complexidade</t>
  </si>
  <si>
    <t>Baixo</t>
  </si>
  <si>
    <t>Médio</t>
  </si>
  <si>
    <t>Alto</t>
  </si>
  <si>
    <t xml:space="preserve"> 2026-56JCF</t>
  </si>
  <si>
    <t>Para instrução da ARP</t>
  </si>
  <si>
    <t>2026-FW9RB</t>
  </si>
  <si>
    <t>2026-3H4ZC</t>
  </si>
  <si>
    <t>O contrato em vigor no inicio de 2026 não foi prorrogado, porém houve uma nova contratação do mesmo objeto</t>
  </si>
  <si>
    <t xml:space="preserve">Retirado PCA 2026 (processo 2026-334LZ - peça #20) </t>
  </si>
  <si>
    <t>2023-Q46BB</t>
  </si>
  <si>
    <t>à iniciar prorrogação</t>
  </si>
  <si>
    <t xml:space="preserve">Retirado PCA 2026 (processo 2026-334LZ - peça #30) </t>
  </si>
  <si>
    <t xml:space="preserve">Risco Alto de não execução Insuficiência de pessoal qualificado para a construção da contratação. (processo 2026-334LZ - peça #25) </t>
  </si>
  <si>
    <t xml:space="preserve">Risco Alto de não execução Não houve ainda entrega dos projetos do contrato com a empresa VERT que justifique o
investimento nesse exercício. (processo 2026-334LZ - peça #25) </t>
  </si>
  <si>
    <t xml:space="preserve">Risco Alto de não execução Indefinições na política de telefonia governamental. (processo 2026-334LZ - peça #25) </t>
  </si>
  <si>
    <t xml:space="preserve">Risco Alto de não execução exoneração e não substituição do servidor responsável  (processo 2026-334LZ - peça #30) </t>
  </si>
  <si>
    <t>Aquisição de notebooks ultrafinos de alto desempenho</t>
  </si>
  <si>
    <t>2026-Z4NNZ</t>
  </si>
  <si>
    <t>encaminhado ao GA</t>
  </si>
  <si>
    <t xml:space="preserve">Retirado PCA 2026 (processo 2026-334LZ - peça #38) </t>
  </si>
  <si>
    <t>2026-38CHN</t>
  </si>
  <si>
    <t xml:space="preserve">Prazo alterado para novembro </t>
  </si>
  <si>
    <t>O processo será autuado próximo ao mês de vencimento da apólice atual (dezembro), acompanhando a prática de mercado do setor segurado</t>
  </si>
  <si>
    <t>IA/ChatGPT: Cancelado (demanda suprida pelo treinamento contratado pela SECONT).
Curso de tipografia jurídica: demanda sob análise.</t>
  </si>
  <si>
    <t xml:space="preserve">Retirado PCA 2026 (processo 2026-334LZ - peça #42) </t>
  </si>
  <si>
    <t xml:space="preserve">Retirado PCA 2026 (processo 2026-334LZ - peça #46) </t>
  </si>
  <si>
    <t>2023-S6N5G</t>
  </si>
  <si>
    <t>Contratação de Pós-Graduação Stricto Sensu - SECONT</t>
  </si>
  <si>
    <t>2026-N0P0W</t>
  </si>
  <si>
    <t>Elaboração ETP</t>
  </si>
  <si>
    <t>qualificação técnica do corpo de servidores responsáveis por atividades relacionadas a controle interno</t>
  </si>
  <si>
    <t xml:space="preserve">Encontro de Ouvidorias (Proc. 2026-9S6JL / Contrato CT2026.000013.10103.02): Rescindido unilateralmente pela contratada devido ao cancelamento do evento.
SAS Visual Analytics (Proc. 2025-F59KL): Encerrado por perda de interesse (processo 2026-334LZ - peça #58) </t>
  </si>
  <si>
    <t>2026-9S6JL</t>
  </si>
  <si>
    <t>pode ser adquirido pelo almoxarifado virtual</t>
  </si>
  <si>
    <t xml:space="preserve">informamos que será
iniciado os procedimentos para contratação (processo 2026-334LZ - peça #51) </t>
  </si>
  <si>
    <t>Renovação do serviço de garantia e suporte técnico dos switches da fabricante Huawei</t>
  </si>
  <si>
    <t>2026-ZBSSS</t>
  </si>
  <si>
    <t>encaminhado à STD</t>
  </si>
  <si>
    <t>não será executado</t>
  </si>
  <si>
    <t>adquirido por meio do Almoxarifado Virtual,</t>
  </si>
  <si>
    <t>incluído ao longo do exercício de 2026</t>
  </si>
  <si>
    <t>VERSÃO 4 - 02/10/2026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</si>
</sst>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10"/>
      <name val="Times New Roman"/>
      <family val="1"/>
    </font>
    <font>
      <sz val="8"/>
      <name val="Arial"/>
      <family val="2"/>
      <scheme val="minor"/>
    </font>
    <font>
      <sz val="10"/>
      <color rgb="FF000000"/>
      <name val="Times New Roman"/>
      <family val="1"/>
    </font>
    <font>
      <b/>
      <sz val="16"/>
      <color theme="0"/>
      <name val="Times New Roman"/>
      <family val="1"/>
    </font>
    <font>
      <sz val="10"/>
      <color theme="1"/>
      <name val="Times New Roman"/>
      <family val="1"/>
    </font>
    <font>
      <sz val="10"/>
      <color theme="0"/>
      <name val="Times New Roman"/>
      <family val="1"/>
    </font>
    <font>
      <b/>
      <sz val="9"/>
      <color theme="0"/>
      <name val="Times New Roman"/>
      <family val="1"/>
    </font>
    <font>
      <sz val="10"/>
      <color rgb="FF000000"/>
      <name val="Arial"/>
      <scheme val="minor"/>
    </font>
    <font>
      <sz val="10"/>
      <name val="Times New Roman"/>
      <family val="1"/>
    </font>
    <font>
      <b/>
      <sz val="16"/>
      <name val="Times New Roman"/>
      <family val="1"/>
    </font>
    <font>
      <b/>
      <sz val="9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rgb="FFD9D9D9"/>
      </patternFill>
    </fill>
    <fill>
      <patternFill patternType="solid">
        <fgColor theme="4" tint="-0.249977111117893"/>
        <bgColor rgb="FFB4C6E7"/>
      </patternFill>
    </fill>
    <fill>
      <patternFill patternType="solid">
        <fgColor theme="4" tint="-0.249977111117893"/>
        <bgColor rgb="FFD9D9D9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43" fontId="11" fillId="0" borderId="0" applyFont="0" applyFill="0" applyBorder="0" applyAlignment="0" applyProtection="0"/>
  </cellStyleXfs>
  <cellXfs count="3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2" fillId="0" borderId="1" xfId="0" applyFont="1" applyBorder="1"/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3" fontId="8" fillId="0" borderId="5" xfId="2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justify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4" fillId="4" borderId="0" xfId="1" applyFont="1" applyFill="1" applyAlignment="1">
      <alignment horizontal="center" vertical="center" wrapText="1"/>
    </xf>
    <xf numFmtId="0" fontId="12" fillId="9" borderId="5" xfId="0" applyFont="1" applyFill="1" applyBorder="1" applyAlignment="1">
      <alignment horizontal="center" vertical="center" wrapText="1"/>
    </xf>
    <xf numFmtId="0" fontId="12" fillId="10" borderId="5" xfId="0" applyFont="1" applyFill="1" applyBorder="1" applyAlignment="1">
      <alignment horizontal="center" vertical="center" wrapText="1"/>
    </xf>
    <xf numFmtId="0" fontId="12" fillId="11" borderId="5" xfId="0" applyFont="1" applyFill="1" applyBorder="1" applyAlignment="1">
      <alignment horizontal="center" vertical="center" wrapText="1"/>
    </xf>
    <xf numFmtId="0" fontId="12" fillId="12" borderId="5" xfId="0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 vertical="center" wrapText="1"/>
    </xf>
    <xf numFmtId="0" fontId="4" fillId="4" borderId="0" xfId="1" applyFont="1" applyFill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4" fillId="4" borderId="0" xfId="1" applyFont="1" applyFill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ipe.ferreira/Downloads/PLOA-2023%20-%20280101-SEGER%20-%20Proje&#231;&#227;o%20das%20Despesas%20-%20GEA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. DESPESA E VALOR - 2070"/>
      <sheetName val="DESC. DESPESA E VALOR - 2077"/>
      <sheetName val="DESC. DESPESA E VALOR - 3254"/>
      <sheetName val="DESC. DESPESA E VALOR - 4251"/>
      <sheetName val="LISTAS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3270D-B1EB-442F-8412-1244A75D8F0E}">
  <sheetPr>
    <outlinePr summaryBelow="0" summaryRight="0"/>
    <pageSetUpPr fitToPage="1"/>
  </sheetPr>
  <dimension ref="B2:AA69"/>
  <sheetViews>
    <sheetView showGridLines="0" zoomScale="120" zoomScaleNormal="120" zoomScaleSheetLayoutView="100" workbookViewId="0">
      <pane xSplit="4" ySplit="9" topLeftCell="P63" activePane="bottomRight" state="frozen"/>
      <selection pane="topRight" activeCell="E1" sqref="E1"/>
      <selection pane="bottomLeft" activeCell="A10" sqref="A10"/>
      <selection pane="bottomRight" activeCell="D65" sqref="D65"/>
    </sheetView>
  </sheetViews>
  <sheetFormatPr defaultColWidth="12.5703125" defaultRowHeight="12.75" x14ac:dyDescent="0.2"/>
  <cols>
    <col min="1" max="1" width="2.140625" style="3" customWidth="1"/>
    <col min="2" max="2" width="5.5703125" style="3" customWidth="1"/>
    <col min="3" max="3" width="15" style="3" customWidth="1"/>
    <col min="4" max="4" width="25.5703125" style="11" customWidth="1"/>
    <col min="5" max="5" width="11.28515625" style="3" customWidth="1"/>
    <col min="6" max="6" width="10.7109375" style="3" customWidth="1"/>
    <col min="7" max="7" width="21.42578125" style="3" customWidth="1"/>
    <col min="8" max="8" width="11.5703125" style="3" customWidth="1"/>
    <col min="9" max="9" width="10.85546875" style="3" customWidth="1"/>
    <col min="10" max="10" width="12.7109375" style="3" customWidth="1"/>
    <col min="11" max="15" width="10.85546875" style="3" customWidth="1"/>
    <col min="16" max="16" width="11.85546875" style="3" bestFit="1" customWidth="1"/>
    <col min="17" max="17" width="10.85546875" style="3" customWidth="1"/>
    <col min="18" max="18" width="31.7109375" style="3" customWidth="1"/>
    <col min="19" max="20" width="15.5703125" style="3" customWidth="1"/>
    <col min="21" max="21" width="29.42578125" style="3" customWidth="1"/>
    <col min="22" max="22" width="23.5703125" style="3" customWidth="1"/>
    <col min="23" max="26" width="12.5703125" style="3"/>
    <col min="27" max="27" width="12.5703125" style="4" customWidth="1"/>
    <col min="28" max="16384" width="12.5703125" style="3"/>
  </cols>
  <sheetData>
    <row r="2" spans="2:27" ht="20.25" x14ac:dyDescent="0.2">
      <c r="B2" s="31" t="s">
        <v>0</v>
      </c>
      <c r="C2" s="31"/>
      <c r="D2" s="32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4" spans="2:27" x14ac:dyDescent="0.2">
      <c r="B4" s="25" t="s">
        <v>1</v>
      </c>
      <c r="C4" s="25"/>
      <c r="D4" s="25"/>
      <c r="E4" s="22"/>
      <c r="F4" s="26" t="s">
        <v>2</v>
      </c>
      <c r="G4" s="27"/>
      <c r="H4" s="27"/>
      <c r="I4" s="28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2:27" x14ac:dyDescent="0.2">
      <c r="B5" s="25" t="s">
        <v>3</v>
      </c>
      <c r="C5" s="25"/>
      <c r="D5" s="25"/>
      <c r="E5" s="22"/>
      <c r="F5" s="26" t="s">
        <v>4</v>
      </c>
      <c r="G5" s="27"/>
      <c r="H5" s="27"/>
      <c r="I5" s="28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2:27" x14ac:dyDescent="0.2">
      <c r="B6" s="25" t="s">
        <v>5</v>
      </c>
      <c r="C6" s="25"/>
      <c r="D6" s="25"/>
      <c r="E6" s="22"/>
      <c r="F6" s="26" t="s">
        <v>6</v>
      </c>
      <c r="G6" s="27"/>
      <c r="H6" s="27"/>
      <c r="I6" s="28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8" spans="2:27" x14ac:dyDescent="0.2">
      <c r="B8" s="29" t="s">
        <v>7</v>
      </c>
      <c r="C8" s="29" t="s">
        <v>8</v>
      </c>
      <c r="D8" s="33" t="s">
        <v>9</v>
      </c>
      <c r="E8" s="34" t="s">
        <v>10</v>
      </c>
      <c r="F8" s="34" t="s">
        <v>11</v>
      </c>
      <c r="G8" s="34" t="s">
        <v>12</v>
      </c>
      <c r="H8" s="29" t="s">
        <v>13</v>
      </c>
      <c r="I8" s="29" t="s">
        <v>14</v>
      </c>
      <c r="J8" s="23"/>
      <c r="K8" s="23"/>
      <c r="L8" s="23"/>
      <c r="M8" s="23"/>
      <c r="N8" s="23"/>
      <c r="O8" s="23"/>
      <c r="P8" s="23"/>
      <c r="Q8" s="29" t="s">
        <v>15</v>
      </c>
      <c r="R8" s="29" t="s">
        <v>16</v>
      </c>
      <c r="S8" s="29" t="s">
        <v>17</v>
      </c>
      <c r="T8" s="23"/>
      <c r="U8" s="29" t="s">
        <v>18</v>
      </c>
      <c r="V8" s="29" t="s">
        <v>19</v>
      </c>
    </row>
    <row r="9" spans="2:27" ht="36.75" customHeight="1" x14ac:dyDescent="0.2">
      <c r="B9" s="30"/>
      <c r="C9" s="30"/>
      <c r="D9" s="30"/>
      <c r="E9" s="35"/>
      <c r="F9" s="35"/>
      <c r="G9" s="35"/>
      <c r="H9" s="30"/>
      <c r="I9" s="30"/>
      <c r="J9" s="24" t="s">
        <v>20</v>
      </c>
      <c r="K9" s="24" t="s">
        <v>21</v>
      </c>
      <c r="L9" s="24" t="s">
        <v>22</v>
      </c>
      <c r="M9" s="24" t="s">
        <v>23</v>
      </c>
      <c r="N9" s="24" t="s">
        <v>24</v>
      </c>
      <c r="O9" s="24" t="s">
        <v>25</v>
      </c>
      <c r="P9" s="24" t="s">
        <v>26</v>
      </c>
      <c r="Q9" s="30"/>
      <c r="R9" s="30"/>
      <c r="S9" s="30"/>
      <c r="T9" s="24" t="s">
        <v>27</v>
      </c>
      <c r="U9" s="30"/>
      <c r="V9" s="30" t="s">
        <v>28</v>
      </c>
    </row>
    <row r="10" spans="2:27" ht="38.25" x14ac:dyDescent="0.2">
      <c r="B10" s="5">
        <v>1</v>
      </c>
      <c r="C10" s="5" t="s">
        <v>29</v>
      </c>
      <c r="D10" s="20" t="s">
        <v>30</v>
      </c>
      <c r="E10" s="5" t="s">
        <v>31</v>
      </c>
      <c r="F10" s="5">
        <v>12</v>
      </c>
      <c r="G10" s="8">
        <v>40000</v>
      </c>
      <c r="H10" s="5" t="s">
        <v>32</v>
      </c>
      <c r="I10" s="9">
        <v>46024</v>
      </c>
      <c r="J10" s="9" t="s">
        <v>33</v>
      </c>
      <c r="K10" s="9">
        <v>46003</v>
      </c>
      <c r="L10" s="9">
        <v>46013</v>
      </c>
      <c r="M10" s="9">
        <v>46014</v>
      </c>
      <c r="N10" s="9">
        <v>46030</v>
      </c>
      <c r="O10" s="9" t="s">
        <v>34</v>
      </c>
      <c r="P10" s="8">
        <v>35000</v>
      </c>
      <c r="Q10" s="5" t="s">
        <v>35</v>
      </c>
      <c r="R10" s="10" t="s">
        <v>36</v>
      </c>
      <c r="S10" s="5">
        <v>339049</v>
      </c>
      <c r="T10" s="5">
        <v>500</v>
      </c>
      <c r="U10" s="5" t="s">
        <v>37</v>
      </c>
      <c r="V10" s="5"/>
    </row>
    <row r="11" spans="2:27" ht="165.75" x14ac:dyDescent="0.2">
      <c r="B11" s="5">
        <v>2</v>
      </c>
      <c r="C11" s="5" t="s">
        <v>38</v>
      </c>
      <c r="D11" s="20" t="s">
        <v>39</v>
      </c>
      <c r="E11" s="5" t="s">
        <v>40</v>
      </c>
      <c r="F11" s="5">
        <v>12</v>
      </c>
      <c r="G11" s="8">
        <v>1000000</v>
      </c>
      <c r="H11" s="5" t="s">
        <v>41</v>
      </c>
      <c r="I11" s="9">
        <v>46052</v>
      </c>
      <c r="J11" s="9" t="s">
        <v>42</v>
      </c>
      <c r="K11" s="9">
        <v>46002</v>
      </c>
      <c r="L11" s="9">
        <v>46010</v>
      </c>
      <c r="M11" s="9">
        <v>46010</v>
      </c>
      <c r="N11" s="9">
        <v>46091</v>
      </c>
      <c r="O11" s="9" t="s">
        <v>34</v>
      </c>
      <c r="P11" s="8">
        <v>1092000</v>
      </c>
      <c r="Q11" s="5" t="s">
        <v>43</v>
      </c>
      <c r="R11" s="5" t="s">
        <v>44</v>
      </c>
      <c r="S11" s="5">
        <v>339040</v>
      </c>
      <c r="T11" s="5">
        <v>759</v>
      </c>
      <c r="U11" s="5" t="s">
        <v>45</v>
      </c>
      <c r="V11" s="5"/>
      <c r="AA11" s="3"/>
    </row>
    <row r="12" spans="2:27" ht="140.25" x14ac:dyDescent="0.2">
      <c r="B12" s="5">
        <v>3</v>
      </c>
      <c r="C12" s="5" t="s">
        <v>38</v>
      </c>
      <c r="D12" s="17" t="s">
        <v>46</v>
      </c>
      <c r="E12" s="5" t="s">
        <v>47</v>
      </c>
      <c r="F12" s="5">
        <v>1</v>
      </c>
      <c r="G12" s="8">
        <v>100000</v>
      </c>
      <c r="H12" s="7" t="s">
        <v>32</v>
      </c>
      <c r="I12" s="9">
        <v>46054</v>
      </c>
      <c r="J12" s="9"/>
      <c r="K12" s="9"/>
      <c r="L12" s="9"/>
      <c r="M12" s="9"/>
      <c r="N12" s="9"/>
      <c r="O12" s="9"/>
      <c r="P12" s="8"/>
      <c r="Q12" s="5" t="s">
        <v>43</v>
      </c>
      <c r="R12" s="5" t="s">
        <v>48</v>
      </c>
      <c r="S12" s="5">
        <v>339035</v>
      </c>
      <c r="T12" s="5">
        <v>759</v>
      </c>
      <c r="U12" s="5" t="s">
        <v>37</v>
      </c>
      <c r="V12" s="5" t="s">
        <v>185</v>
      </c>
      <c r="AA12" s="3"/>
    </row>
    <row r="13" spans="2:27" ht="31.5" customHeight="1" x14ac:dyDescent="0.2">
      <c r="B13" s="5">
        <v>4</v>
      </c>
      <c r="C13" s="5" t="s">
        <v>38</v>
      </c>
      <c r="D13" s="17" t="s">
        <v>49</v>
      </c>
      <c r="E13" s="5" t="s">
        <v>50</v>
      </c>
      <c r="F13" s="5">
        <v>1</v>
      </c>
      <c r="G13" s="8">
        <v>210370</v>
      </c>
      <c r="H13" s="7" t="s">
        <v>32</v>
      </c>
      <c r="I13" s="9">
        <v>46054</v>
      </c>
      <c r="J13" s="9"/>
      <c r="K13" s="9"/>
      <c r="L13" s="9"/>
      <c r="M13" s="9"/>
      <c r="N13" s="9"/>
      <c r="O13" s="9"/>
      <c r="P13" s="8"/>
      <c r="Q13" s="5" t="s">
        <v>43</v>
      </c>
      <c r="R13" s="5" t="s">
        <v>51</v>
      </c>
      <c r="S13" s="5">
        <v>339040</v>
      </c>
      <c r="T13" s="5">
        <v>759</v>
      </c>
      <c r="U13" s="5" t="s">
        <v>37</v>
      </c>
      <c r="V13" s="5" t="s">
        <v>185</v>
      </c>
      <c r="AA13" s="3"/>
    </row>
    <row r="14" spans="2:27" ht="102" x14ac:dyDescent="0.2">
      <c r="B14" s="5">
        <v>5</v>
      </c>
      <c r="C14" s="5" t="s">
        <v>52</v>
      </c>
      <c r="D14" s="18" t="s">
        <v>53</v>
      </c>
      <c r="E14" s="5" t="s">
        <v>54</v>
      </c>
      <c r="F14" s="5">
        <v>1</v>
      </c>
      <c r="G14" s="8">
        <v>400000</v>
      </c>
      <c r="H14" s="5" t="s">
        <v>32</v>
      </c>
      <c r="I14" s="9">
        <v>46080</v>
      </c>
      <c r="J14" s="9"/>
      <c r="K14" s="9"/>
      <c r="L14" s="9"/>
      <c r="M14" s="9"/>
      <c r="N14" s="9"/>
      <c r="O14" s="9"/>
      <c r="P14" s="8"/>
      <c r="Q14" s="5" t="s">
        <v>43</v>
      </c>
      <c r="R14" s="5" t="s">
        <v>55</v>
      </c>
      <c r="S14" s="5">
        <v>449052</v>
      </c>
      <c r="T14" s="5">
        <v>759</v>
      </c>
      <c r="U14" s="5" t="s">
        <v>37</v>
      </c>
      <c r="V14" s="5" t="s">
        <v>190</v>
      </c>
      <c r="AA14" s="3"/>
    </row>
    <row r="15" spans="2:27" ht="25.5" x14ac:dyDescent="0.2">
      <c r="B15" s="5">
        <v>6</v>
      </c>
      <c r="C15" s="5" t="s">
        <v>38</v>
      </c>
      <c r="D15" s="20" t="s">
        <v>56</v>
      </c>
      <c r="E15" s="5" t="s">
        <v>47</v>
      </c>
      <c r="F15" s="5">
        <v>1</v>
      </c>
      <c r="G15" s="8">
        <v>15000</v>
      </c>
      <c r="H15" s="7" t="s">
        <v>32</v>
      </c>
      <c r="I15" s="9">
        <v>46097</v>
      </c>
      <c r="J15" s="9" t="s">
        <v>57</v>
      </c>
      <c r="K15" s="9">
        <v>46079</v>
      </c>
      <c r="L15" s="9">
        <v>46079</v>
      </c>
      <c r="M15" s="9">
        <v>46084</v>
      </c>
      <c r="N15" s="9">
        <v>46090</v>
      </c>
      <c r="O15" s="9" t="s">
        <v>34</v>
      </c>
      <c r="P15" s="8">
        <v>17000</v>
      </c>
      <c r="Q15" s="5" t="s">
        <v>43</v>
      </c>
      <c r="R15" s="5" t="s">
        <v>58</v>
      </c>
      <c r="S15" s="5">
        <v>339039</v>
      </c>
      <c r="T15" s="5">
        <v>759</v>
      </c>
      <c r="U15" s="5" t="s">
        <v>37</v>
      </c>
      <c r="V15" s="5"/>
      <c r="AA15" s="3"/>
    </row>
    <row r="16" spans="2:27" ht="38.25" x14ac:dyDescent="0.2">
      <c r="B16" s="5">
        <v>7</v>
      </c>
      <c r="C16" s="5" t="s">
        <v>52</v>
      </c>
      <c r="D16" s="20" t="s">
        <v>155</v>
      </c>
      <c r="E16" s="5" t="s">
        <v>40</v>
      </c>
      <c r="F16" s="5">
        <v>12</v>
      </c>
      <c r="G16" s="8">
        <v>46000</v>
      </c>
      <c r="H16" s="5" t="s">
        <v>32</v>
      </c>
      <c r="I16" s="9">
        <v>46356</v>
      </c>
      <c r="J16" s="9" t="s">
        <v>156</v>
      </c>
      <c r="K16" s="9">
        <v>45876</v>
      </c>
      <c r="L16" s="9">
        <v>45894</v>
      </c>
      <c r="M16" s="9">
        <v>46000</v>
      </c>
      <c r="N16" s="9">
        <v>46118</v>
      </c>
      <c r="O16" s="9" t="s">
        <v>157</v>
      </c>
      <c r="P16" s="8">
        <v>42000</v>
      </c>
      <c r="Q16" s="5" t="s">
        <v>43</v>
      </c>
      <c r="R16" s="5" t="s">
        <v>55</v>
      </c>
      <c r="S16" s="5">
        <v>339040</v>
      </c>
      <c r="T16" s="5">
        <v>759</v>
      </c>
      <c r="U16" s="5" t="s">
        <v>37</v>
      </c>
      <c r="V16" s="5" t="s">
        <v>158</v>
      </c>
      <c r="AA16" s="3"/>
    </row>
    <row r="17" spans="2:27" ht="25.5" x14ac:dyDescent="0.2">
      <c r="B17" s="5">
        <v>8</v>
      </c>
      <c r="C17" s="5" t="s">
        <v>29</v>
      </c>
      <c r="D17" s="20" t="s">
        <v>69</v>
      </c>
      <c r="E17" s="5" t="s">
        <v>70</v>
      </c>
      <c r="F17" s="5">
        <v>200</v>
      </c>
      <c r="G17" s="8">
        <v>4000</v>
      </c>
      <c r="H17" s="5" t="s">
        <v>71</v>
      </c>
      <c r="I17" s="9">
        <v>46114</v>
      </c>
      <c r="J17" s="9" t="s">
        <v>182</v>
      </c>
      <c r="K17" s="9">
        <v>46238</v>
      </c>
      <c r="L17" s="9" t="s">
        <v>61</v>
      </c>
      <c r="M17" s="9" t="s">
        <v>61</v>
      </c>
      <c r="N17" s="9">
        <v>46262</v>
      </c>
      <c r="O17" s="9" t="s">
        <v>34</v>
      </c>
      <c r="P17" s="8">
        <v>3547.83</v>
      </c>
      <c r="Q17" s="5" t="s">
        <v>35</v>
      </c>
      <c r="R17" s="10" t="s">
        <v>72</v>
      </c>
      <c r="S17" s="5">
        <v>339030</v>
      </c>
      <c r="T17" s="5">
        <v>500</v>
      </c>
      <c r="U17" s="5" t="s">
        <v>73</v>
      </c>
      <c r="V17" s="5" t="s">
        <v>74</v>
      </c>
      <c r="AA17" s="3"/>
    </row>
    <row r="18" spans="2:27" ht="25.5" x14ac:dyDescent="0.2">
      <c r="B18" s="5">
        <v>9</v>
      </c>
      <c r="C18" s="5" t="s">
        <v>29</v>
      </c>
      <c r="D18" s="20" t="s">
        <v>75</v>
      </c>
      <c r="E18" s="5" t="s">
        <v>76</v>
      </c>
      <c r="F18" s="5">
        <v>30</v>
      </c>
      <c r="G18" s="8">
        <v>300</v>
      </c>
      <c r="H18" s="5" t="s">
        <v>71</v>
      </c>
      <c r="I18" s="9">
        <v>46114</v>
      </c>
      <c r="J18" s="9" t="s">
        <v>182</v>
      </c>
      <c r="K18" s="9">
        <v>46238</v>
      </c>
      <c r="L18" s="9" t="s">
        <v>61</v>
      </c>
      <c r="M18" s="9" t="s">
        <v>61</v>
      </c>
      <c r="N18" s="9">
        <v>46262</v>
      </c>
      <c r="O18" s="9" t="s">
        <v>34</v>
      </c>
      <c r="P18" s="8">
        <v>64.64</v>
      </c>
      <c r="Q18" s="5" t="s">
        <v>35</v>
      </c>
      <c r="R18" s="10" t="s">
        <v>72</v>
      </c>
      <c r="S18" s="5">
        <v>339030</v>
      </c>
      <c r="T18" s="5">
        <v>500</v>
      </c>
      <c r="U18" s="5" t="s">
        <v>73</v>
      </c>
      <c r="V18" s="5" t="s">
        <v>74</v>
      </c>
      <c r="AA18" s="3"/>
    </row>
    <row r="19" spans="2:27" ht="63.75" x14ac:dyDescent="0.2">
      <c r="B19" s="5">
        <v>10</v>
      </c>
      <c r="C19" s="5" t="s">
        <v>38</v>
      </c>
      <c r="D19" s="20" t="s">
        <v>77</v>
      </c>
      <c r="E19" s="5" t="s">
        <v>78</v>
      </c>
      <c r="F19" s="6">
        <v>2</v>
      </c>
      <c r="G19" s="8">
        <v>35000</v>
      </c>
      <c r="H19" s="7" t="s">
        <v>41</v>
      </c>
      <c r="I19" s="9">
        <v>46127</v>
      </c>
      <c r="J19" s="9" t="s">
        <v>79</v>
      </c>
      <c r="K19" s="9">
        <v>46086</v>
      </c>
      <c r="L19" s="9" t="s">
        <v>61</v>
      </c>
      <c r="M19" s="9" t="s">
        <v>61</v>
      </c>
      <c r="N19" s="9" t="s">
        <v>61</v>
      </c>
      <c r="O19" s="9" t="s">
        <v>62</v>
      </c>
      <c r="P19" s="8">
        <v>34202.400000000001</v>
      </c>
      <c r="Q19" s="5" t="s">
        <v>43</v>
      </c>
      <c r="R19" s="5" t="s">
        <v>80</v>
      </c>
      <c r="S19" s="5">
        <v>339040</v>
      </c>
      <c r="T19" s="5">
        <v>759</v>
      </c>
      <c r="U19" s="5" t="s">
        <v>81</v>
      </c>
      <c r="V19" s="5" t="s">
        <v>82</v>
      </c>
      <c r="AA19" s="3"/>
    </row>
    <row r="20" spans="2:27" ht="63.75" x14ac:dyDescent="0.2">
      <c r="B20" s="5">
        <v>11</v>
      </c>
      <c r="C20" s="5" t="s">
        <v>38</v>
      </c>
      <c r="D20" s="20" t="s">
        <v>83</v>
      </c>
      <c r="E20" s="5" t="s">
        <v>84</v>
      </c>
      <c r="F20" s="5">
        <v>1</v>
      </c>
      <c r="G20" s="8">
        <v>1300</v>
      </c>
      <c r="H20" s="7" t="s">
        <v>41</v>
      </c>
      <c r="I20" s="9">
        <v>46127</v>
      </c>
      <c r="J20" s="9" t="s">
        <v>79</v>
      </c>
      <c r="K20" s="9">
        <v>46086</v>
      </c>
      <c r="L20" s="9" t="s">
        <v>61</v>
      </c>
      <c r="M20" s="9" t="s">
        <v>61</v>
      </c>
      <c r="N20" s="9" t="s">
        <v>61</v>
      </c>
      <c r="O20" s="9" t="s">
        <v>62</v>
      </c>
      <c r="P20" s="8">
        <v>1181.3</v>
      </c>
      <c r="Q20" s="5" t="s">
        <v>43</v>
      </c>
      <c r="R20" s="5" t="s">
        <v>80</v>
      </c>
      <c r="S20" s="5">
        <v>339040</v>
      </c>
      <c r="T20" s="5">
        <v>759</v>
      </c>
      <c r="U20" s="5" t="s">
        <v>81</v>
      </c>
      <c r="V20" s="5" t="s">
        <v>82</v>
      </c>
      <c r="AA20" s="3"/>
    </row>
    <row r="21" spans="2:27" ht="38.25" x14ac:dyDescent="0.2">
      <c r="B21" s="5">
        <v>12</v>
      </c>
      <c r="C21" s="5" t="s">
        <v>29</v>
      </c>
      <c r="D21" s="20" t="s">
        <v>85</v>
      </c>
      <c r="E21" s="5" t="s">
        <v>86</v>
      </c>
      <c r="F21" s="5">
        <v>1</v>
      </c>
      <c r="G21" s="8">
        <v>52962.54</v>
      </c>
      <c r="H21" s="5" t="s">
        <v>41</v>
      </c>
      <c r="I21" s="9">
        <v>46134</v>
      </c>
      <c r="J21" s="9" t="s">
        <v>87</v>
      </c>
      <c r="K21" s="9">
        <v>46098</v>
      </c>
      <c r="L21" s="9" t="s">
        <v>61</v>
      </c>
      <c r="M21" s="9" t="s">
        <v>61</v>
      </c>
      <c r="N21" s="9" t="s">
        <v>61</v>
      </c>
      <c r="O21" s="9" t="s">
        <v>62</v>
      </c>
      <c r="P21" s="8">
        <v>55091.48</v>
      </c>
      <c r="Q21" s="5" t="s">
        <v>35</v>
      </c>
      <c r="R21" s="10" t="s">
        <v>88</v>
      </c>
      <c r="S21" s="5">
        <v>339039</v>
      </c>
      <c r="T21" s="5">
        <v>500</v>
      </c>
      <c r="U21" s="5" t="s">
        <v>89</v>
      </c>
      <c r="V21" s="5"/>
      <c r="AA21" s="3"/>
    </row>
    <row r="22" spans="2:27" ht="76.5" x14ac:dyDescent="0.2">
      <c r="B22" s="5">
        <v>13</v>
      </c>
      <c r="C22" s="5" t="s">
        <v>52</v>
      </c>
      <c r="D22" s="18" t="s">
        <v>90</v>
      </c>
      <c r="E22" s="5" t="s">
        <v>40</v>
      </c>
      <c r="F22" s="5">
        <v>36</v>
      </c>
      <c r="G22" s="8">
        <v>80000</v>
      </c>
      <c r="H22" s="5" t="s">
        <v>32</v>
      </c>
      <c r="I22" s="9">
        <v>46142</v>
      </c>
      <c r="J22" s="9"/>
      <c r="K22" s="9"/>
      <c r="L22" s="9"/>
      <c r="M22" s="9"/>
      <c r="N22" s="9"/>
      <c r="O22" s="9"/>
      <c r="P22" s="8"/>
      <c r="Q22" s="5" t="s">
        <v>43</v>
      </c>
      <c r="R22" s="5" t="s">
        <v>55</v>
      </c>
      <c r="S22" s="5">
        <v>339040</v>
      </c>
      <c r="T22" s="5">
        <v>759</v>
      </c>
      <c r="U22" s="5" t="s">
        <v>37</v>
      </c>
      <c r="V22" s="5" t="s">
        <v>189</v>
      </c>
      <c r="AA22" s="3"/>
    </row>
    <row r="23" spans="2:27" ht="127.5" x14ac:dyDescent="0.2">
      <c r="B23" s="5">
        <v>14</v>
      </c>
      <c r="C23" s="5" t="s">
        <v>38</v>
      </c>
      <c r="D23" s="20" t="s">
        <v>91</v>
      </c>
      <c r="E23" s="5" t="s">
        <v>50</v>
      </c>
      <c r="F23" s="5">
        <v>3</v>
      </c>
      <c r="G23" s="8">
        <v>3000</v>
      </c>
      <c r="H23" s="7" t="s">
        <v>41</v>
      </c>
      <c r="I23" s="9">
        <v>46143</v>
      </c>
      <c r="J23" s="9" t="s">
        <v>92</v>
      </c>
      <c r="K23" s="9">
        <v>46128</v>
      </c>
      <c r="L23" s="9" t="s">
        <v>61</v>
      </c>
      <c r="M23" s="9" t="s">
        <v>61</v>
      </c>
      <c r="N23" s="9" t="s">
        <v>61</v>
      </c>
      <c r="O23" s="9" t="s">
        <v>62</v>
      </c>
      <c r="P23" s="8">
        <v>2349</v>
      </c>
      <c r="Q23" s="5" t="s">
        <v>43</v>
      </c>
      <c r="R23" s="5" t="s">
        <v>93</v>
      </c>
      <c r="S23" s="5">
        <v>339040</v>
      </c>
      <c r="T23" s="5">
        <v>759</v>
      </c>
      <c r="U23" s="5" t="s">
        <v>94</v>
      </c>
      <c r="V23" s="5"/>
      <c r="AA23" s="3"/>
    </row>
    <row r="24" spans="2:27" ht="38.25" x14ac:dyDescent="0.2">
      <c r="B24" s="5">
        <v>15</v>
      </c>
      <c r="C24" s="5" t="s">
        <v>29</v>
      </c>
      <c r="D24" s="20" t="s">
        <v>95</v>
      </c>
      <c r="E24" s="5" t="s">
        <v>47</v>
      </c>
      <c r="F24" s="5">
        <v>218000</v>
      </c>
      <c r="G24" s="8">
        <v>218000</v>
      </c>
      <c r="H24" s="5" t="s">
        <v>41</v>
      </c>
      <c r="I24" s="9">
        <v>46149</v>
      </c>
      <c r="J24" s="9" t="s">
        <v>96</v>
      </c>
      <c r="K24" s="9">
        <v>46077</v>
      </c>
      <c r="L24" s="9" t="s">
        <v>61</v>
      </c>
      <c r="M24" s="9" t="s">
        <v>61</v>
      </c>
      <c r="N24" s="9" t="s">
        <v>61</v>
      </c>
      <c r="O24" s="9" t="s">
        <v>62</v>
      </c>
      <c r="P24" s="8">
        <v>218000</v>
      </c>
      <c r="Q24" s="5" t="s">
        <v>43</v>
      </c>
      <c r="R24" s="10" t="s">
        <v>97</v>
      </c>
      <c r="S24" s="5">
        <v>339033</v>
      </c>
      <c r="T24" s="5">
        <v>759</v>
      </c>
      <c r="U24" s="5" t="s">
        <v>98</v>
      </c>
      <c r="V24" s="5"/>
      <c r="AA24" s="3"/>
    </row>
    <row r="25" spans="2:27" ht="25.5" x14ac:dyDescent="0.2">
      <c r="B25" s="5">
        <v>16</v>
      </c>
      <c r="C25" s="5" t="s">
        <v>29</v>
      </c>
      <c r="D25" s="20" t="s">
        <v>99</v>
      </c>
      <c r="E25" s="5" t="s">
        <v>100</v>
      </c>
      <c r="F25" s="5">
        <v>11973.6</v>
      </c>
      <c r="G25" s="8">
        <v>11973.6</v>
      </c>
      <c r="H25" s="5" t="s">
        <v>41</v>
      </c>
      <c r="I25" s="9">
        <v>46159</v>
      </c>
      <c r="J25" s="9" t="s">
        <v>101</v>
      </c>
      <c r="K25" s="9">
        <v>45978</v>
      </c>
      <c r="L25" s="9" t="s">
        <v>61</v>
      </c>
      <c r="M25" s="9" t="s">
        <v>61</v>
      </c>
      <c r="N25" s="9" t="s">
        <v>61</v>
      </c>
      <c r="O25" s="9" t="s">
        <v>62</v>
      </c>
      <c r="P25" s="8">
        <v>29934</v>
      </c>
      <c r="Q25" s="5" t="s">
        <v>35</v>
      </c>
      <c r="R25" s="10" t="s">
        <v>88</v>
      </c>
      <c r="S25" s="5">
        <v>339040</v>
      </c>
      <c r="T25" s="5">
        <v>500</v>
      </c>
      <c r="U25" s="5" t="s">
        <v>89</v>
      </c>
      <c r="V25" s="5"/>
      <c r="AA25" s="3"/>
    </row>
    <row r="26" spans="2:27" ht="76.5" x14ac:dyDescent="0.2">
      <c r="B26" s="5">
        <v>17</v>
      </c>
      <c r="C26" s="5" t="s">
        <v>52</v>
      </c>
      <c r="D26" s="18" t="s">
        <v>102</v>
      </c>
      <c r="E26" s="5" t="s">
        <v>40</v>
      </c>
      <c r="F26" s="5">
        <v>12</v>
      </c>
      <c r="G26" s="8">
        <v>18000</v>
      </c>
      <c r="H26" s="5" t="s">
        <v>32</v>
      </c>
      <c r="I26" s="9">
        <v>46171</v>
      </c>
      <c r="J26" s="9"/>
      <c r="K26" s="9"/>
      <c r="L26" s="9"/>
      <c r="M26" s="9"/>
      <c r="N26" s="9"/>
      <c r="O26" s="9"/>
      <c r="P26" s="8"/>
      <c r="Q26" s="5" t="s">
        <v>43</v>
      </c>
      <c r="R26" s="5" t="s">
        <v>55</v>
      </c>
      <c r="S26" s="5">
        <v>339040</v>
      </c>
      <c r="T26" s="5">
        <v>759</v>
      </c>
      <c r="U26" s="5" t="s">
        <v>37</v>
      </c>
      <c r="V26" s="5" t="s">
        <v>189</v>
      </c>
    </row>
    <row r="27" spans="2:27" ht="25.5" x14ac:dyDescent="0.2">
      <c r="B27" s="5">
        <v>18</v>
      </c>
      <c r="C27" s="5" t="s">
        <v>29</v>
      </c>
      <c r="D27" s="17" t="s">
        <v>107</v>
      </c>
      <c r="E27" s="5" t="s">
        <v>108</v>
      </c>
      <c r="F27" s="5">
        <v>2</v>
      </c>
      <c r="G27" s="8">
        <v>1400</v>
      </c>
      <c r="H27" s="5" t="s">
        <v>32</v>
      </c>
      <c r="I27" s="9">
        <v>46174</v>
      </c>
      <c r="J27" s="9"/>
      <c r="K27" s="9"/>
      <c r="L27" s="9"/>
      <c r="M27" s="9"/>
      <c r="N27" s="9"/>
      <c r="O27" s="9"/>
      <c r="P27" s="8"/>
      <c r="Q27" s="5" t="s">
        <v>35</v>
      </c>
      <c r="R27" s="10" t="s">
        <v>109</v>
      </c>
      <c r="S27" s="5">
        <v>339039</v>
      </c>
      <c r="T27" s="5">
        <v>500</v>
      </c>
      <c r="U27" s="5" t="s">
        <v>37</v>
      </c>
      <c r="V27" s="5" t="s">
        <v>196</v>
      </c>
    </row>
    <row r="28" spans="2:27" ht="51" x14ac:dyDescent="0.2">
      <c r="B28" s="5">
        <v>19</v>
      </c>
      <c r="C28" s="5" t="s">
        <v>110</v>
      </c>
      <c r="D28" s="20" t="s">
        <v>111</v>
      </c>
      <c r="E28" s="5" t="s">
        <v>112</v>
      </c>
      <c r="F28" s="5">
        <v>10</v>
      </c>
      <c r="G28" s="8">
        <v>40000</v>
      </c>
      <c r="H28" s="5" t="s">
        <v>32</v>
      </c>
      <c r="I28" s="9">
        <v>46183</v>
      </c>
      <c r="J28" s="9" t="s">
        <v>113</v>
      </c>
      <c r="K28" s="9">
        <v>46108</v>
      </c>
      <c r="L28" s="9">
        <v>46108</v>
      </c>
      <c r="M28" s="9">
        <v>46108</v>
      </c>
      <c r="N28" s="9">
        <v>46197</v>
      </c>
      <c r="O28" s="9" t="s">
        <v>34</v>
      </c>
      <c r="P28" s="8">
        <v>59695</v>
      </c>
      <c r="Q28" s="5" t="s">
        <v>43</v>
      </c>
      <c r="R28" s="10" t="s">
        <v>114</v>
      </c>
      <c r="S28" s="5">
        <v>339039</v>
      </c>
      <c r="T28" s="5">
        <v>759</v>
      </c>
      <c r="U28" s="5" t="s">
        <v>37</v>
      </c>
      <c r="V28" s="5"/>
    </row>
    <row r="29" spans="2:27" ht="38.25" x14ac:dyDescent="0.2">
      <c r="B29" s="5">
        <v>20</v>
      </c>
      <c r="C29" s="5" t="s">
        <v>52</v>
      </c>
      <c r="D29" s="19" t="s">
        <v>115</v>
      </c>
      <c r="E29" s="5" t="s">
        <v>54</v>
      </c>
      <c r="F29" s="5">
        <v>42</v>
      </c>
      <c r="G29" s="8">
        <f>7500/30*42</f>
        <v>10500</v>
      </c>
      <c r="H29" s="5" t="s">
        <v>32</v>
      </c>
      <c r="I29" s="9">
        <v>46203</v>
      </c>
      <c r="J29" s="9" t="s">
        <v>180</v>
      </c>
      <c r="K29" s="9">
        <v>46205</v>
      </c>
      <c r="L29" s="9">
        <v>46244</v>
      </c>
      <c r="M29" s="9">
        <v>46245</v>
      </c>
      <c r="N29" s="9"/>
      <c r="O29" s="9" t="s">
        <v>181</v>
      </c>
      <c r="P29" s="8"/>
      <c r="Q29" s="5" t="s">
        <v>43</v>
      </c>
      <c r="R29" s="5" t="s">
        <v>55</v>
      </c>
      <c r="S29" s="5">
        <v>449052</v>
      </c>
      <c r="T29" s="5">
        <v>759</v>
      </c>
      <c r="U29" s="5" t="s">
        <v>37</v>
      </c>
      <c r="V29" s="5"/>
    </row>
    <row r="30" spans="2:27" ht="51" x14ac:dyDescent="0.2">
      <c r="B30" s="5">
        <v>21</v>
      </c>
      <c r="C30" s="5" t="s">
        <v>110</v>
      </c>
      <c r="D30" s="20" t="s">
        <v>116</v>
      </c>
      <c r="E30" s="5" t="s">
        <v>117</v>
      </c>
      <c r="F30" s="5">
        <v>25</v>
      </c>
      <c r="G30" s="8">
        <v>35000</v>
      </c>
      <c r="H30" s="5" t="s">
        <v>32</v>
      </c>
      <c r="I30" s="9">
        <v>46203</v>
      </c>
      <c r="J30" s="9" t="s">
        <v>118</v>
      </c>
      <c r="K30" s="9">
        <v>46141</v>
      </c>
      <c r="L30" s="9">
        <v>46141</v>
      </c>
      <c r="M30" s="9">
        <v>46141</v>
      </c>
      <c r="N30" s="9">
        <v>46176</v>
      </c>
      <c r="O30" s="9" t="s">
        <v>34</v>
      </c>
      <c r="P30" s="8">
        <v>35000</v>
      </c>
      <c r="Q30" s="5" t="s">
        <v>43</v>
      </c>
      <c r="R30" s="10" t="s">
        <v>119</v>
      </c>
      <c r="S30" s="5">
        <v>339039</v>
      </c>
      <c r="T30" s="5">
        <v>759</v>
      </c>
      <c r="U30" s="5" t="s">
        <v>37</v>
      </c>
      <c r="V30" s="5"/>
    </row>
    <row r="31" spans="2:27" ht="63.75" x14ac:dyDescent="0.2">
      <c r="B31" s="5">
        <v>22</v>
      </c>
      <c r="C31" s="5" t="s">
        <v>110</v>
      </c>
      <c r="D31" s="17" t="s">
        <v>120</v>
      </c>
      <c r="E31" s="5" t="s">
        <v>50</v>
      </c>
      <c r="F31" s="5">
        <v>25</v>
      </c>
      <c r="G31" s="8">
        <v>32380</v>
      </c>
      <c r="H31" s="5" t="s">
        <v>32</v>
      </c>
      <c r="I31" s="9">
        <v>46203</v>
      </c>
      <c r="J31" s="9"/>
      <c r="K31" s="9"/>
      <c r="L31" s="9"/>
      <c r="M31" s="9"/>
      <c r="N31" s="9"/>
      <c r="O31" s="9"/>
      <c r="P31" s="8"/>
      <c r="Q31" s="5" t="s">
        <v>43</v>
      </c>
      <c r="R31" s="10" t="s">
        <v>121</v>
      </c>
      <c r="S31" s="5">
        <v>339039</v>
      </c>
      <c r="T31" s="5">
        <v>759</v>
      </c>
      <c r="U31" s="5" t="s">
        <v>37</v>
      </c>
      <c r="V31" s="5" t="s">
        <v>202</v>
      </c>
    </row>
    <row r="32" spans="2:27" ht="38.25" x14ac:dyDescent="0.2">
      <c r="B32" s="5">
        <v>23</v>
      </c>
      <c r="C32" s="5" t="s">
        <v>110</v>
      </c>
      <c r="D32" s="17" t="s">
        <v>122</v>
      </c>
      <c r="E32" s="5" t="s">
        <v>123</v>
      </c>
      <c r="F32" s="5">
        <v>25</v>
      </c>
      <c r="G32" s="8">
        <v>25000</v>
      </c>
      <c r="H32" s="5" t="s">
        <v>32</v>
      </c>
      <c r="I32" s="9">
        <v>46203</v>
      </c>
      <c r="J32" s="9"/>
      <c r="K32" s="9"/>
      <c r="L32" s="9"/>
      <c r="M32" s="9"/>
      <c r="N32" s="9"/>
      <c r="O32" s="9"/>
      <c r="P32" s="8"/>
      <c r="Q32" s="5" t="s">
        <v>43</v>
      </c>
      <c r="R32" s="10" t="s">
        <v>121</v>
      </c>
      <c r="S32" s="5">
        <v>339039</v>
      </c>
      <c r="T32" s="5">
        <v>759</v>
      </c>
      <c r="U32" s="5" t="s">
        <v>37</v>
      </c>
      <c r="V32" s="5" t="s">
        <v>202</v>
      </c>
    </row>
    <row r="33" spans="2:22" ht="140.25" x14ac:dyDescent="0.2">
      <c r="B33" s="5">
        <v>24</v>
      </c>
      <c r="C33" s="5" t="s">
        <v>38</v>
      </c>
      <c r="D33" s="20" t="s">
        <v>124</v>
      </c>
      <c r="E33" s="5" t="s">
        <v>117</v>
      </c>
      <c r="F33" s="5">
        <v>18</v>
      </c>
      <c r="G33" s="8">
        <v>40000</v>
      </c>
      <c r="H33" s="7" t="s">
        <v>32</v>
      </c>
      <c r="I33" s="9">
        <v>46204</v>
      </c>
      <c r="J33" s="9" t="s">
        <v>209</v>
      </c>
      <c r="K33" s="9">
        <v>46202</v>
      </c>
      <c r="L33" s="9">
        <v>46237</v>
      </c>
      <c r="M33" s="9">
        <v>46237</v>
      </c>
      <c r="N33" s="9">
        <v>46255</v>
      </c>
      <c r="O33" s="9" t="s">
        <v>34</v>
      </c>
      <c r="P33" s="8">
        <v>5970</v>
      </c>
      <c r="Q33" s="5" t="s">
        <v>43</v>
      </c>
      <c r="R33" s="5" t="s">
        <v>125</v>
      </c>
      <c r="S33" s="5">
        <v>339039</v>
      </c>
      <c r="T33" s="5">
        <v>759</v>
      </c>
      <c r="U33" s="5" t="s">
        <v>37</v>
      </c>
      <c r="V33" s="5" t="s">
        <v>208</v>
      </c>
    </row>
    <row r="34" spans="2:22" ht="25.5" x14ac:dyDescent="0.2">
      <c r="B34" s="5">
        <v>25</v>
      </c>
      <c r="C34" s="5" t="s">
        <v>29</v>
      </c>
      <c r="D34" s="20" t="s">
        <v>126</v>
      </c>
      <c r="E34" s="5" t="s">
        <v>70</v>
      </c>
      <c r="F34" s="5">
        <v>150</v>
      </c>
      <c r="G34" s="8">
        <v>14100</v>
      </c>
      <c r="H34" s="5" t="s">
        <v>41</v>
      </c>
      <c r="I34" s="9">
        <v>46204</v>
      </c>
      <c r="J34" s="9" t="s">
        <v>127</v>
      </c>
      <c r="K34" s="9">
        <v>46233</v>
      </c>
      <c r="L34" s="9" t="s">
        <v>61</v>
      </c>
      <c r="M34" s="9" t="s">
        <v>61</v>
      </c>
      <c r="N34" s="9">
        <v>46266</v>
      </c>
      <c r="O34" s="9" t="s">
        <v>62</v>
      </c>
      <c r="P34" s="8">
        <v>15883.5</v>
      </c>
      <c r="Q34" s="5" t="s">
        <v>35</v>
      </c>
      <c r="R34" s="10" t="s">
        <v>72</v>
      </c>
      <c r="S34" s="5">
        <v>339030</v>
      </c>
      <c r="T34" s="5">
        <v>500</v>
      </c>
      <c r="U34" s="5" t="s">
        <v>73</v>
      </c>
      <c r="V34" s="5"/>
    </row>
    <row r="35" spans="2:22" ht="25.5" x14ac:dyDescent="0.2">
      <c r="B35" s="5">
        <v>26</v>
      </c>
      <c r="C35" s="5" t="s">
        <v>29</v>
      </c>
      <c r="D35" s="20" t="s">
        <v>128</v>
      </c>
      <c r="E35" s="5" t="s">
        <v>129</v>
      </c>
      <c r="F35" s="5">
        <v>110</v>
      </c>
      <c r="G35" s="8">
        <v>6380</v>
      </c>
      <c r="H35" s="5" t="s">
        <v>32</v>
      </c>
      <c r="I35" s="9">
        <v>46204</v>
      </c>
      <c r="J35" s="9" t="s">
        <v>182</v>
      </c>
      <c r="K35" s="9">
        <v>46238</v>
      </c>
      <c r="L35" s="9"/>
      <c r="M35" s="9"/>
      <c r="N35" s="9">
        <v>46262</v>
      </c>
      <c r="O35" s="9" t="s">
        <v>34</v>
      </c>
      <c r="P35" s="8">
        <v>83.64</v>
      </c>
      <c r="Q35" s="5" t="s">
        <v>35</v>
      </c>
      <c r="R35" s="10" t="s">
        <v>72</v>
      </c>
      <c r="S35" s="5">
        <v>339030</v>
      </c>
      <c r="T35" s="5">
        <v>500</v>
      </c>
      <c r="U35" s="5" t="s">
        <v>73</v>
      </c>
      <c r="V35" s="5" t="s">
        <v>74</v>
      </c>
    </row>
    <row r="36" spans="2:22" ht="25.5" x14ac:dyDescent="0.2">
      <c r="B36" s="5">
        <v>27</v>
      </c>
      <c r="C36" s="5" t="s">
        <v>29</v>
      </c>
      <c r="D36" s="13" t="s">
        <v>130</v>
      </c>
      <c r="E36" s="5" t="s">
        <v>54</v>
      </c>
      <c r="F36" s="5">
        <v>2</v>
      </c>
      <c r="G36" s="8">
        <v>2000</v>
      </c>
      <c r="H36" s="5" t="s">
        <v>32</v>
      </c>
      <c r="I36" s="9">
        <v>46204</v>
      </c>
      <c r="J36" s="9" t="s">
        <v>197</v>
      </c>
      <c r="K36" s="9"/>
      <c r="L36" s="9"/>
      <c r="M36" s="9"/>
      <c r="N36" s="9"/>
      <c r="O36" s="9"/>
      <c r="P36" s="8"/>
      <c r="Q36" s="5" t="s">
        <v>35</v>
      </c>
      <c r="R36" s="10" t="s">
        <v>131</v>
      </c>
      <c r="S36" s="5">
        <v>449052</v>
      </c>
      <c r="T36" s="5">
        <v>500</v>
      </c>
      <c r="U36" s="5" t="s">
        <v>37</v>
      </c>
      <c r="V36" s="5" t="s">
        <v>198</v>
      </c>
    </row>
    <row r="37" spans="2:22" ht="38.25" x14ac:dyDescent="0.2">
      <c r="B37" s="5">
        <v>28</v>
      </c>
      <c r="C37" s="5" t="s">
        <v>132</v>
      </c>
      <c r="D37" s="17" t="s">
        <v>133</v>
      </c>
      <c r="E37" s="5" t="s">
        <v>112</v>
      </c>
      <c r="F37" s="5">
        <v>10</v>
      </c>
      <c r="G37" s="8">
        <v>5000</v>
      </c>
      <c r="H37" s="5" t="s">
        <v>32</v>
      </c>
      <c r="I37" s="9">
        <v>46204</v>
      </c>
      <c r="J37" s="9"/>
      <c r="K37" s="9"/>
      <c r="L37" s="9"/>
      <c r="M37" s="9"/>
      <c r="N37" s="9"/>
      <c r="O37" s="9"/>
      <c r="P37" s="8"/>
      <c r="Q37" s="5" t="s">
        <v>43</v>
      </c>
      <c r="R37" s="5" t="s">
        <v>134</v>
      </c>
      <c r="S37" s="5">
        <v>339039</v>
      </c>
      <c r="T37" s="5">
        <v>759</v>
      </c>
      <c r="U37" s="5" t="s">
        <v>37</v>
      </c>
      <c r="V37" s="5" t="s">
        <v>188</v>
      </c>
    </row>
    <row r="38" spans="2:22" ht="63.75" x14ac:dyDescent="0.2">
      <c r="B38" s="5">
        <v>29</v>
      </c>
      <c r="C38" s="5" t="s">
        <v>52</v>
      </c>
      <c r="D38" s="18" t="s">
        <v>135</v>
      </c>
      <c r="E38" s="5" t="s">
        <v>54</v>
      </c>
      <c r="F38" s="5">
        <v>1</v>
      </c>
      <c r="G38" s="8">
        <v>80000</v>
      </c>
      <c r="H38" s="5" t="s">
        <v>32</v>
      </c>
      <c r="I38" s="9">
        <v>46234</v>
      </c>
      <c r="J38" s="9"/>
      <c r="K38" s="9"/>
      <c r="L38" s="9"/>
      <c r="M38" s="9"/>
      <c r="N38" s="9"/>
      <c r="O38" s="9"/>
      <c r="P38" s="8"/>
      <c r="Q38" s="5" t="s">
        <v>43</v>
      </c>
      <c r="R38" s="5" t="s">
        <v>55</v>
      </c>
      <c r="S38" s="5">
        <v>449052</v>
      </c>
      <c r="T38" s="5">
        <v>759</v>
      </c>
      <c r="U38" s="5" t="s">
        <v>136</v>
      </c>
      <c r="V38" s="5" t="s">
        <v>191</v>
      </c>
    </row>
    <row r="39" spans="2:22" ht="25.5" x14ac:dyDescent="0.2">
      <c r="B39" s="5">
        <v>30</v>
      </c>
      <c r="C39" s="5" t="s">
        <v>29</v>
      </c>
      <c r="D39" s="20" t="s">
        <v>137</v>
      </c>
      <c r="E39" s="5" t="s">
        <v>70</v>
      </c>
      <c r="F39" s="5">
        <v>160</v>
      </c>
      <c r="G39" s="8">
        <v>1200</v>
      </c>
      <c r="H39" s="5" t="s">
        <v>32</v>
      </c>
      <c r="I39" s="9">
        <v>46235</v>
      </c>
      <c r="J39" s="9" t="s">
        <v>182</v>
      </c>
      <c r="K39" s="9">
        <v>46238</v>
      </c>
      <c r="L39" s="9"/>
      <c r="M39" s="9"/>
      <c r="N39" s="9">
        <v>46262</v>
      </c>
      <c r="O39" s="9" t="s">
        <v>34</v>
      </c>
      <c r="P39" s="8">
        <v>650.04999999999995</v>
      </c>
      <c r="Q39" s="5" t="s">
        <v>35</v>
      </c>
      <c r="R39" s="10" t="s">
        <v>72</v>
      </c>
      <c r="S39" s="5">
        <v>339030</v>
      </c>
      <c r="T39" s="5">
        <v>500</v>
      </c>
      <c r="U39" s="5" t="s">
        <v>73</v>
      </c>
      <c r="V39" s="5" t="s">
        <v>74</v>
      </c>
    </row>
    <row r="40" spans="2:22" ht="63.75" x14ac:dyDescent="0.2">
      <c r="B40" s="5">
        <v>31</v>
      </c>
      <c r="C40" s="5" t="s">
        <v>132</v>
      </c>
      <c r="D40" s="18" t="s">
        <v>138</v>
      </c>
      <c r="E40" s="5" t="s">
        <v>139</v>
      </c>
      <c r="F40" s="5">
        <v>1</v>
      </c>
      <c r="G40" s="8">
        <v>200</v>
      </c>
      <c r="H40" s="5" t="s">
        <v>41</v>
      </c>
      <c r="I40" s="9">
        <v>46266</v>
      </c>
      <c r="J40" s="9"/>
      <c r="K40" s="9"/>
      <c r="L40" s="9"/>
      <c r="M40" s="9"/>
      <c r="N40" s="9"/>
      <c r="O40" s="9"/>
      <c r="P40" s="8"/>
      <c r="Q40" s="5" t="s">
        <v>35</v>
      </c>
      <c r="R40" s="10" t="s">
        <v>140</v>
      </c>
      <c r="S40" s="5">
        <v>339039</v>
      </c>
      <c r="T40" s="5">
        <v>500</v>
      </c>
      <c r="U40" s="5" t="s">
        <v>37</v>
      </c>
      <c r="V40" s="5" t="s">
        <v>192</v>
      </c>
    </row>
    <row r="41" spans="2:22" ht="63.75" x14ac:dyDescent="0.2">
      <c r="B41" s="5">
        <v>32</v>
      </c>
      <c r="C41" s="5" t="s">
        <v>132</v>
      </c>
      <c r="D41" s="18" t="s">
        <v>141</v>
      </c>
      <c r="E41" s="5" t="s">
        <v>139</v>
      </c>
      <c r="F41" s="5">
        <v>1</v>
      </c>
      <c r="G41" s="8">
        <v>350</v>
      </c>
      <c r="H41" s="5" t="s">
        <v>41</v>
      </c>
      <c r="I41" s="9">
        <v>46266</v>
      </c>
      <c r="J41" s="9"/>
      <c r="K41" s="9"/>
      <c r="L41" s="9"/>
      <c r="M41" s="9"/>
      <c r="N41" s="9"/>
      <c r="O41" s="9"/>
      <c r="P41" s="8"/>
      <c r="Q41" s="5" t="s">
        <v>35</v>
      </c>
      <c r="R41" s="10" t="s">
        <v>140</v>
      </c>
      <c r="S41" s="5">
        <v>339039</v>
      </c>
      <c r="T41" s="5">
        <v>500</v>
      </c>
      <c r="U41" s="5" t="s">
        <v>37</v>
      </c>
      <c r="V41" s="5" t="s">
        <v>192</v>
      </c>
    </row>
    <row r="42" spans="2:22" ht="51" x14ac:dyDescent="0.2">
      <c r="B42" s="5">
        <v>33</v>
      </c>
      <c r="C42" s="5" t="s">
        <v>110</v>
      </c>
      <c r="D42" s="20" t="s">
        <v>116</v>
      </c>
      <c r="E42" s="5" t="s">
        <v>112</v>
      </c>
      <c r="F42" s="5">
        <v>25</v>
      </c>
      <c r="G42" s="8">
        <v>35000</v>
      </c>
      <c r="H42" s="5" t="s">
        <v>32</v>
      </c>
      <c r="I42" s="9">
        <v>46295</v>
      </c>
      <c r="J42" s="9" t="s">
        <v>143</v>
      </c>
      <c r="K42" s="9">
        <v>46148</v>
      </c>
      <c r="L42" s="9">
        <v>46148</v>
      </c>
      <c r="M42" s="9">
        <v>46149</v>
      </c>
      <c r="N42" s="9">
        <v>46176</v>
      </c>
      <c r="O42" s="9" t="s">
        <v>34</v>
      </c>
      <c r="P42" s="8">
        <v>33000</v>
      </c>
      <c r="Q42" s="5" t="s">
        <v>43</v>
      </c>
      <c r="R42" s="10" t="s">
        <v>119</v>
      </c>
      <c r="S42" s="5">
        <v>339039</v>
      </c>
      <c r="T42" s="5">
        <v>759</v>
      </c>
      <c r="U42" s="5" t="s">
        <v>37</v>
      </c>
      <c r="V42" s="5"/>
    </row>
    <row r="43" spans="2:22" ht="63.75" x14ac:dyDescent="0.2">
      <c r="B43" s="5">
        <v>34</v>
      </c>
      <c r="C43" s="5" t="s">
        <v>110</v>
      </c>
      <c r="D43" s="17" t="s">
        <v>144</v>
      </c>
      <c r="E43" s="5" t="s">
        <v>50</v>
      </c>
      <c r="F43" s="5">
        <v>25</v>
      </c>
      <c r="G43" s="8">
        <v>40000</v>
      </c>
      <c r="H43" s="5" t="s">
        <v>32</v>
      </c>
      <c r="I43" s="9">
        <v>46295</v>
      </c>
      <c r="J43" s="9"/>
      <c r="K43" s="9"/>
      <c r="L43" s="9"/>
      <c r="M43" s="9"/>
      <c r="N43" s="9"/>
      <c r="O43" s="9"/>
      <c r="P43" s="8"/>
      <c r="Q43" s="5" t="s">
        <v>43</v>
      </c>
      <c r="R43" s="10" t="s">
        <v>121</v>
      </c>
      <c r="S43" s="5">
        <v>339039</v>
      </c>
      <c r="T43" s="5">
        <v>759</v>
      </c>
      <c r="U43" s="5" t="s">
        <v>37</v>
      </c>
      <c r="V43" s="5" t="s">
        <v>202</v>
      </c>
    </row>
    <row r="44" spans="2:22" ht="38.25" x14ac:dyDescent="0.2">
      <c r="B44" s="5">
        <v>35</v>
      </c>
      <c r="C44" s="5" t="s">
        <v>110</v>
      </c>
      <c r="D44" s="17" t="s">
        <v>145</v>
      </c>
      <c r="E44" s="5" t="s">
        <v>123</v>
      </c>
      <c r="F44" s="5">
        <v>25</v>
      </c>
      <c r="G44" s="8">
        <v>25000</v>
      </c>
      <c r="H44" s="5" t="s">
        <v>32</v>
      </c>
      <c r="I44" s="9">
        <v>46295</v>
      </c>
      <c r="J44" s="9"/>
      <c r="K44" s="9"/>
      <c r="L44" s="9"/>
      <c r="M44" s="9"/>
      <c r="N44" s="9"/>
      <c r="O44" s="9"/>
      <c r="P44" s="8"/>
      <c r="Q44" s="5" t="s">
        <v>43</v>
      </c>
      <c r="R44" s="10" t="s">
        <v>121</v>
      </c>
      <c r="S44" s="5">
        <v>339039</v>
      </c>
      <c r="T44" s="5">
        <v>759</v>
      </c>
      <c r="U44" s="5" t="s">
        <v>37</v>
      </c>
      <c r="V44" s="5" t="s">
        <v>202</v>
      </c>
    </row>
    <row r="45" spans="2:22" ht="25.5" x14ac:dyDescent="0.2">
      <c r="B45" s="5">
        <v>36</v>
      </c>
      <c r="C45" s="5" t="s">
        <v>29</v>
      </c>
      <c r="D45" s="17" t="s">
        <v>146</v>
      </c>
      <c r="E45" s="5" t="s">
        <v>76</v>
      </c>
      <c r="F45" s="5">
        <v>90</v>
      </c>
      <c r="G45" s="8">
        <v>840</v>
      </c>
      <c r="H45" s="5" t="s">
        <v>32</v>
      </c>
      <c r="I45" s="9">
        <v>46296</v>
      </c>
      <c r="J45" s="9"/>
      <c r="K45" s="9"/>
      <c r="L45" s="9"/>
      <c r="M45" s="9"/>
      <c r="N45" s="9"/>
      <c r="O45" s="9"/>
      <c r="P45" s="8"/>
      <c r="Q45" s="5" t="s">
        <v>35</v>
      </c>
      <c r="R45" s="10" t="s">
        <v>72</v>
      </c>
      <c r="S45" s="5">
        <v>339030</v>
      </c>
      <c r="T45" s="5">
        <v>500</v>
      </c>
      <c r="U45" s="5" t="s">
        <v>37</v>
      </c>
      <c r="V45" s="5" t="s">
        <v>196</v>
      </c>
    </row>
    <row r="46" spans="2:22" ht="63.75" x14ac:dyDescent="0.2">
      <c r="B46" s="5">
        <v>37</v>
      </c>
      <c r="C46" s="5" t="s">
        <v>29</v>
      </c>
      <c r="D46" s="20" t="s">
        <v>147</v>
      </c>
      <c r="E46" s="5" t="s">
        <v>148</v>
      </c>
      <c r="F46" s="5">
        <v>72317.45</v>
      </c>
      <c r="G46" s="8">
        <v>72317.45</v>
      </c>
      <c r="H46" s="5" t="s">
        <v>41</v>
      </c>
      <c r="I46" s="9">
        <v>46311</v>
      </c>
      <c r="J46" s="9" t="s">
        <v>183</v>
      </c>
      <c r="K46" s="9" t="s">
        <v>61</v>
      </c>
      <c r="L46" s="9" t="s">
        <v>61</v>
      </c>
      <c r="M46" s="9" t="s">
        <v>61</v>
      </c>
      <c r="N46" s="9">
        <v>45995</v>
      </c>
      <c r="O46" s="9" t="s">
        <v>34</v>
      </c>
      <c r="P46" s="8">
        <v>66007.3</v>
      </c>
      <c r="Q46" s="5" t="s">
        <v>35</v>
      </c>
      <c r="R46" s="10" t="s">
        <v>149</v>
      </c>
      <c r="S46" s="5" t="s">
        <v>150</v>
      </c>
      <c r="T46" s="5">
        <v>500</v>
      </c>
      <c r="U46" s="5" t="s">
        <v>98</v>
      </c>
      <c r="V46" s="5" t="s">
        <v>184</v>
      </c>
    </row>
    <row r="47" spans="2:22" ht="76.5" x14ac:dyDescent="0.2">
      <c r="B47" s="5">
        <v>38</v>
      </c>
      <c r="C47" s="5" t="s">
        <v>151</v>
      </c>
      <c r="D47" s="18" t="s">
        <v>152</v>
      </c>
      <c r="E47" s="5" t="s">
        <v>112</v>
      </c>
      <c r="F47" s="6">
        <v>38</v>
      </c>
      <c r="G47" s="8">
        <v>50000</v>
      </c>
      <c r="H47" s="7" t="s">
        <v>32</v>
      </c>
      <c r="I47" s="9">
        <v>46315</v>
      </c>
      <c r="J47" s="9"/>
      <c r="K47" s="9"/>
      <c r="L47" s="9"/>
      <c r="M47" s="9"/>
      <c r="N47" s="9"/>
      <c r="O47" s="9"/>
      <c r="P47" s="8"/>
      <c r="Q47" s="5" t="s">
        <v>43</v>
      </c>
      <c r="R47" s="5" t="s">
        <v>153</v>
      </c>
      <c r="S47" s="5">
        <v>339039</v>
      </c>
      <c r="T47" s="5">
        <v>759</v>
      </c>
      <c r="U47" s="5" t="s">
        <v>37</v>
      </c>
      <c r="V47" s="5" t="s">
        <v>200</v>
      </c>
    </row>
    <row r="48" spans="2:22" ht="51" x14ac:dyDescent="0.2">
      <c r="B48" s="5">
        <v>39</v>
      </c>
      <c r="C48" s="5" t="s">
        <v>151</v>
      </c>
      <c r="D48" s="17" t="s">
        <v>154</v>
      </c>
      <c r="E48" s="5" t="s">
        <v>139</v>
      </c>
      <c r="F48" s="5">
        <v>1</v>
      </c>
      <c r="G48" s="8">
        <v>40000</v>
      </c>
      <c r="H48" s="7" t="s">
        <v>32</v>
      </c>
      <c r="I48" s="9">
        <v>46324</v>
      </c>
      <c r="J48" s="9"/>
      <c r="K48" s="9"/>
      <c r="L48" s="9"/>
      <c r="M48" s="9"/>
      <c r="N48" s="9"/>
      <c r="O48" s="9"/>
      <c r="P48" s="8"/>
      <c r="Q48" s="5" t="s">
        <v>43</v>
      </c>
      <c r="R48" s="5" t="s">
        <v>153</v>
      </c>
      <c r="S48" s="5">
        <v>339039</v>
      </c>
      <c r="T48" s="5">
        <v>759</v>
      </c>
      <c r="U48" s="5" t="s">
        <v>37</v>
      </c>
      <c r="V48" s="5" t="s">
        <v>201</v>
      </c>
    </row>
    <row r="49" spans="2:22" ht="25.5" x14ac:dyDescent="0.2">
      <c r="B49" s="5">
        <v>40</v>
      </c>
      <c r="C49" s="5" t="s">
        <v>29</v>
      </c>
      <c r="D49" s="20" t="s">
        <v>159</v>
      </c>
      <c r="E49" s="5" t="s">
        <v>76</v>
      </c>
      <c r="F49" s="5">
        <v>12</v>
      </c>
      <c r="G49" s="8">
        <v>280</v>
      </c>
      <c r="H49" s="5" t="s">
        <v>32</v>
      </c>
      <c r="I49" s="9">
        <v>46357</v>
      </c>
      <c r="J49" s="9" t="s">
        <v>182</v>
      </c>
      <c r="K49" s="9">
        <v>46238</v>
      </c>
      <c r="L49" s="9"/>
      <c r="M49" s="9"/>
      <c r="N49" s="9">
        <v>46262</v>
      </c>
      <c r="O49" s="9" t="s">
        <v>34</v>
      </c>
      <c r="P49" s="8">
        <v>171.06</v>
      </c>
      <c r="Q49" s="5" t="s">
        <v>35</v>
      </c>
      <c r="R49" s="10" t="s">
        <v>72</v>
      </c>
      <c r="S49" s="5">
        <v>339030</v>
      </c>
      <c r="T49" s="5">
        <v>500</v>
      </c>
      <c r="U49" s="5" t="s">
        <v>73</v>
      </c>
      <c r="V49" s="5" t="s">
        <v>74</v>
      </c>
    </row>
    <row r="50" spans="2:22" ht="25.5" x14ac:dyDescent="0.2">
      <c r="B50" s="5">
        <v>41</v>
      </c>
      <c r="C50" s="5" t="s">
        <v>160</v>
      </c>
      <c r="D50" s="21" t="s">
        <v>161</v>
      </c>
      <c r="E50" s="5" t="s">
        <v>129</v>
      </c>
      <c r="F50" s="5">
        <v>250</v>
      </c>
      <c r="G50" s="8">
        <v>1150</v>
      </c>
      <c r="H50" s="5" t="s">
        <v>32</v>
      </c>
      <c r="I50" s="9">
        <v>46357</v>
      </c>
      <c r="J50" s="9"/>
      <c r="K50" s="9"/>
      <c r="L50" s="9"/>
      <c r="M50" s="9"/>
      <c r="N50" s="9">
        <v>46262</v>
      </c>
      <c r="O50" s="9" t="s">
        <v>34</v>
      </c>
      <c r="P50" s="8">
        <v>0</v>
      </c>
      <c r="Q50" s="5" t="s">
        <v>35</v>
      </c>
      <c r="R50" s="10" t="s">
        <v>72</v>
      </c>
      <c r="S50" s="5">
        <v>339030</v>
      </c>
      <c r="T50" s="5">
        <v>500</v>
      </c>
      <c r="U50" s="5" t="s">
        <v>73</v>
      </c>
      <c r="V50" s="5" t="s">
        <v>210</v>
      </c>
    </row>
    <row r="51" spans="2:22" ht="76.5" x14ac:dyDescent="0.2">
      <c r="B51" s="5">
        <v>42</v>
      </c>
      <c r="C51" s="5" t="s">
        <v>29</v>
      </c>
      <c r="D51" s="13" t="s">
        <v>162</v>
      </c>
      <c r="E51" s="5" t="s">
        <v>47</v>
      </c>
      <c r="F51" s="5">
        <v>3</v>
      </c>
      <c r="G51" s="8">
        <v>6000</v>
      </c>
      <c r="H51" s="5" t="s">
        <v>32</v>
      </c>
      <c r="I51" s="9">
        <v>46357</v>
      </c>
      <c r="J51" s="9"/>
      <c r="K51" s="9"/>
      <c r="L51" s="9"/>
      <c r="M51" s="9"/>
      <c r="N51" s="9"/>
      <c r="O51" s="9"/>
      <c r="P51" s="8"/>
      <c r="Q51" s="5" t="s">
        <v>35</v>
      </c>
      <c r="R51" s="10" t="s">
        <v>163</v>
      </c>
      <c r="S51" s="5">
        <v>339039</v>
      </c>
      <c r="T51" s="5">
        <v>500</v>
      </c>
      <c r="U51" s="5" t="s">
        <v>37</v>
      </c>
      <c r="V51" s="5" t="s">
        <v>199</v>
      </c>
    </row>
    <row r="52" spans="2:22" ht="51" x14ac:dyDescent="0.2">
      <c r="B52" s="5">
        <v>43</v>
      </c>
      <c r="C52" s="5" t="s">
        <v>164</v>
      </c>
      <c r="D52" s="18" t="s">
        <v>165</v>
      </c>
      <c r="E52" s="5" t="s">
        <v>117</v>
      </c>
      <c r="F52" s="6">
        <v>20</v>
      </c>
      <c r="G52" s="8">
        <v>10000</v>
      </c>
      <c r="H52" s="7" t="s">
        <v>32</v>
      </c>
      <c r="I52" s="9">
        <v>46371</v>
      </c>
      <c r="J52" s="9"/>
      <c r="K52" s="9"/>
      <c r="L52" s="9"/>
      <c r="M52" s="9"/>
      <c r="N52" s="9"/>
      <c r="O52" s="9"/>
      <c r="P52" s="8"/>
      <c r="Q52" s="5" t="s">
        <v>43</v>
      </c>
      <c r="R52" s="5" t="s">
        <v>166</v>
      </c>
      <c r="S52" s="5">
        <v>339039</v>
      </c>
      <c r="T52" s="5">
        <v>759</v>
      </c>
      <c r="U52" s="5" t="s">
        <v>37</v>
      </c>
      <c r="V52" s="5" t="s">
        <v>211</v>
      </c>
    </row>
    <row r="53" spans="2:22" ht="51" x14ac:dyDescent="0.2">
      <c r="B53" s="5">
        <v>44</v>
      </c>
      <c r="C53" s="5" t="s">
        <v>164</v>
      </c>
      <c r="D53" s="18" t="s">
        <v>167</v>
      </c>
      <c r="E53" s="5" t="s">
        <v>54</v>
      </c>
      <c r="F53" s="5">
        <v>1</v>
      </c>
      <c r="G53" s="8">
        <v>5000</v>
      </c>
      <c r="H53" s="7" t="s">
        <v>32</v>
      </c>
      <c r="I53" s="9">
        <v>46371</v>
      </c>
      <c r="J53" s="9"/>
      <c r="K53" s="9"/>
      <c r="L53" s="9"/>
      <c r="M53" s="9"/>
      <c r="N53" s="9"/>
      <c r="O53" s="9"/>
      <c r="P53" s="8"/>
      <c r="Q53" s="5" t="s">
        <v>43</v>
      </c>
      <c r="R53" s="5" t="s">
        <v>166</v>
      </c>
      <c r="S53" s="5">
        <v>339039</v>
      </c>
      <c r="T53" s="5">
        <v>759</v>
      </c>
      <c r="U53" s="5" t="s">
        <v>37</v>
      </c>
      <c r="V53" s="5" t="s">
        <v>211</v>
      </c>
    </row>
    <row r="54" spans="2:22" ht="51" x14ac:dyDescent="0.2">
      <c r="B54" s="5">
        <v>45</v>
      </c>
      <c r="C54" s="5" t="s">
        <v>38</v>
      </c>
      <c r="D54" s="19" t="s">
        <v>168</v>
      </c>
      <c r="E54" s="5" t="s">
        <v>47</v>
      </c>
      <c r="F54" s="5">
        <v>1</v>
      </c>
      <c r="G54" s="8">
        <v>27067.68</v>
      </c>
      <c r="H54" s="7" t="s">
        <v>41</v>
      </c>
      <c r="I54" s="9">
        <v>46375</v>
      </c>
      <c r="J54" s="9" t="s">
        <v>186</v>
      </c>
      <c r="K54" s="9"/>
      <c r="L54" s="9"/>
      <c r="M54" s="9"/>
      <c r="N54" s="9"/>
      <c r="O54" s="9"/>
      <c r="P54" s="8"/>
      <c r="Q54" s="5" t="s">
        <v>43</v>
      </c>
      <c r="R54" s="5" t="s">
        <v>169</v>
      </c>
      <c r="S54" s="5">
        <v>339040</v>
      </c>
      <c r="T54" s="5">
        <v>759</v>
      </c>
      <c r="U54" s="5" t="s">
        <v>170</v>
      </c>
      <c r="V54" s="5" t="s">
        <v>187</v>
      </c>
    </row>
    <row r="55" spans="2:22" ht="51" x14ac:dyDescent="0.2">
      <c r="B55" s="5">
        <v>46</v>
      </c>
      <c r="C55" s="5" t="s">
        <v>132</v>
      </c>
      <c r="D55" s="19" t="s">
        <v>171</v>
      </c>
      <c r="E55" s="5" t="s">
        <v>139</v>
      </c>
      <c r="F55" s="5">
        <v>1</v>
      </c>
      <c r="G55" s="8">
        <v>550</v>
      </c>
      <c r="H55" s="5" t="s">
        <v>41</v>
      </c>
      <c r="I55" s="9">
        <v>46384</v>
      </c>
      <c r="J55" s="9"/>
      <c r="K55" s="9"/>
      <c r="L55" s="9"/>
      <c r="M55" s="9"/>
      <c r="N55" s="9"/>
      <c r="O55" s="9"/>
      <c r="P55" s="8"/>
      <c r="Q55" s="5" t="s">
        <v>35</v>
      </c>
      <c r="R55" s="10" t="s">
        <v>172</v>
      </c>
      <c r="S55" s="5">
        <v>339039</v>
      </c>
      <c r="T55" s="5">
        <v>500</v>
      </c>
      <c r="U55" s="5" t="s">
        <v>37</v>
      </c>
      <c r="V55" s="5"/>
    </row>
    <row r="56" spans="2:22" ht="25.5" x14ac:dyDescent="0.2">
      <c r="B56" s="5">
        <v>47</v>
      </c>
      <c r="C56" s="5" t="s">
        <v>29</v>
      </c>
      <c r="D56" s="19" t="s">
        <v>173</v>
      </c>
      <c r="E56" s="5" t="s">
        <v>31</v>
      </c>
      <c r="F56" s="5">
        <v>12</v>
      </c>
      <c r="G56" s="8">
        <v>161589.84</v>
      </c>
      <c r="H56" s="5" t="s">
        <v>41</v>
      </c>
      <c r="I56" s="9">
        <v>46385</v>
      </c>
      <c r="J56" s="9"/>
      <c r="K56" s="9"/>
      <c r="L56" s="9"/>
      <c r="M56" s="9"/>
      <c r="N56" s="9"/>
      <c r="O56" s="9"/>
      <c r="P56" s="8"/>
      <c r="Q56" s="5" t="s">
        <v>35</v>
      </c>
      <c r="R56" s="10" t="s">
        <v>174</v>
      </c>
      <c r="S56" s="5">
        <v>339037</v>
      </c>
      <c r="T56" s="5">
        <v>500</v>
      </c>
      <c r="U56" s="5" t="s">
        <v>89</v>
      </c>
      <c r="V56" s="5" t="s">
        <v>187</v>
      </c>
    </row>
    <row r="57" spans="2:22" ht="38.25" x14ac:dyDescent="0.2">
      <c r="B57" s="5">
        <v>48</v>
      </c>
      <c r="C57" s="5" t="s">
        <v>52</v>
      </c>
      <c r="D57" s="19" t="s">
        <v>175</v>
      </c>
      <c r="E57" s="5" t="s">
        <v>54</v>
      </c>
      <c r="F57" s="5">
        <v>12</v>
      </c>
      <c r="G57" s="8">
        <f>400*12</f>
        <v>4800</v>
      </c>
      <c r="H57" s="5" t="s">
        <v>32</v>
      </c>
      <c r="I57" s="9">
        <v>46386</v>
      </c>
      <c r="J57" s="9" t="s">
        <v>180</v>
      </c>
      <c r="K57" s="9">
        <v>46205</v>
      </c>
      <c r="L57" s="9">
        <v>46244</v>
      </c>
      <c r="M57" s="9">
        <v>46245</v>
      </c>
      <c r="N57" s="9"/>
      <c r="O57" s="9" t="s">
        <v>181</v>
      </c>
      <c r="P57" s="8"/>
      <c r="Q57" s="5" t="s">
        <v>43</v>
      </c>
      <c r="R57" s="5" t="s">
        <v>55</v>
      </c>
      <c r="S57" s="5">
        <v>449052</v>
      </c>
      <c r="T57" s="5">
        <v>759</v>
      </c>
      <c r="U57" s="5" t="s">
        <v>37</v>
      </c>
      <c r="V57" s="5"/>
    </row>
    <row r="58" spans="2:22" ht="25.5" x14ac:dyDescent="0.2">
      <c r="B58" s="5">
        <v>49</v>
      </c>
      <c r="C58" s="5" t="s">
        <v>52</v>
      </c>
      <c r="D58" s="20" t="s">
        <v>59</v>
      </c>
      <c r="E58" s="5" t="s">
        <v>54</v>
      </c>
      <c r="F58" s="5">
        <v>1</v>
      </c>
      <c r="G58" s="8">
        <v>12840</v>
      </c>
      <c r="H58" s="5" t="s">
        <v>41</v>
      </c>
      <c r="I58" s="9">
        <v>46112</v>
      </c>
      <c r="J58" s="9" t="s">
        <v>60</v>
      </c>
      <c r="K58" s="9" t="s">
        <v>61</v>
      </c>
      <c r="L58" s="9" t="s">
        <v>61</v>
      </c>
      <c r="M58" s="9" t="s">
        <v>61</v>
      </c>
      <c r="N58" s="9">
        <v>46108</v>
      </c>
      <c r="O58" s="9" t="s">
        <v>62</v>
      </c>
      <c r="P58" s="8">
        <v>12402.84</v>
      </c>
      <c r="Q58" s="5" t="s">
        <v>43</v>
      </c>
      <c r="R58" s="5" t="s">
        <v>55</v>
      </c>
      <c r="S58" s="5">
        <v>339039</v>
      </c>
      <c r="T58" s="5">
        <v>759</v>
      </c>
      <c r="U58" s="5" t="s">
        <v>63</v>
      </c>
      <c r="V58" s="5"/>
    </row>
    <row r="59" spans="2:22" ht="25.5" x14ac:dyDescent="0.2">
      <c r="B59" s="5">
        <v>50</v>
      </c>
      <c r="C59" s="5" t="s">
        <v>52</v>
      </c>
      <c r="D59" s="13" t="s">
        <v>103</v>
      </c>
      <c r="E59" s="5" t="s">
        <v>76</v>
      </c>
      <c r="F59" s="5">
        <v>6</v>
      </c>
      <c r="G59" s="8">
        <f>480000/6</f>
        <v>80000</v>
      </c>
      <c r="H59" s="5" t="s">
        <v>32</v>
      </c>
      <c r="I59" s="9">
        <v>46173</v>
      </c>
      <c r="J59" s="9" t="s">
        <v>104</v>
      </c>
      <c r="K59" s="9">
        <v>45908</v>
      </c>
      <c r="L59" s="9">
        <v>45965</v>
      </c>
      <c r="M59" s="9">
        <v>45965</v>
      </c>
      <c r="N59" s="9"/>
      <c r="O59" s="9" t="s">
        <v>105</v>
      </c>
      <c r="P59" s="8"/>
      <c r="Q59" s="5" t="s">
        <v>43</v>
      </c>
      <c r="R59" s="5" t="s">
        <v>106</v>
      </c>
      <c r="S59" s="5">
        <v>339039</v>
      </c>
      <c r="T59" s="5">
        <v>759</v>
      </c>
      <c r="U59" s="5" t="s">
        <v>37</v>
      </c>
      <c r="V59" s="5"/>
    </row>
    <row r="60" spans="2:22" ht="25.5" x14ac:dyDescent="0.2">
      <c r="B60" s="5">
        <v>51</v>
      </c>
      <c r="C60" s="5" t="s">
        <v>52</v>
      </c>
      <c r="D60" s="20" t="s">
        <v>142</v>
      </c>
      <c r="E60" s="5" t="s">
        <v>54</v>
      </c>
      <c r="F60" s="5">
        <v>1</v>
      </c>
      <c r="G60" s="8">
        <v>10000</v>
      </c>
      <c r="H60" s="5" t="s">
        <v>41</v>
      </c>
      <c r="I60" s="9">
        <v>46293</v>
      </c>
      <c r="J60" s="9" t="s">
        <v>203</v>
      </c>
      <c r="K60" s="9">
        <v>46230</v>
      </c>
      <c r="L60" s="9" t="s">
        <v>61</v>
      </c>
      <c r="M60" s="9" t="s">
        <v>61</v>
      </c>
      <c r="N60" s="9">
        <v>46253</v>
      </c>
      <c r="O60" s="9" t="s">
        <v>62</v>
      </c>
      <c r="P60" s="8">
        <v>9384</v>
      </c>
      <c r="Q60" s="5" t="s">
        <v>43</v>
      </c>
      <c r="R60" s="5" t="s">
        <v>55</v>
      </c>
      <c r="S60" s="5">
        <v>339039</v>
      </c>
      <c r="T60" s="5">
        <v>759</v>
      </c>
      <c r="U60" s="5" t="s">
        <v>63</v>
      </c>
      <c r="V60" s="5"/>
    </row>
    <row r="61" spans="2:22" ht="38.25" x14ac:dyDescent="0.2">
      <c r="B61" s="5">
        <v>52</v>
      </c>
      <c r="C61" s="5" t="s">
        <v>52</v>
      </c>
      <c r="D61" s="20" t="s">
        <v>64</v>
      </c>
      <c r="E61" s="5" t="s">
        <v>54</v>
      </c>
      <c r="F61" s="5">
        <v>100</v>
      </c>
      <c r="G61" s="8">
        <v>462240</v>
      </c>
      <c r="H61" s="5" t="s">
        <v>32</v>
      </c>
      <c r="I61" s="9">
        <v>46112</v>
      </c>
      <c r="J61" s="9" t="s">
        <v>65</v>
      </c>
      <c r="K61" s="9">
        <v>45866</v>
      </c>
      <c r="L61" s="9">
        <v>45884</v>
      </c>
      <c r="M61" s="9">
        <v>45999</v>
      </c>
      <c r="N61" s="9">
        <v>46118</v>
      </c>
      <c r="O61" s="9" t="s">
        <v>34</v>
      </c>
      <c r="P61" s="8">
        <v>396972</v>
      </c>
      <c r="Q61" s="5" t="s">
        <v>43</v>
      </c>
      <c r="R61" s="5" t="s">
        <v>55</v>
      </c>
      <c r="S61" s="5">
        <v>339040</v>
      </c>
      <c r="T61" s="5">
        <v>759</v>
      </c>
      <c r="U61" s="5" t="s">
        <v>37</v>
      </c>
      <c r="V61" s="5"/>
    </row>
    <row r="62" spans="2:22" ht="38.25" x14ac:dyDescent="0.2">
      <c r="B62" s="5">
        <v>53</v>
      </c>
      <c r="C62" s="5" t="s">
        <v>52</v>
      </c>
      <c r="D62" s="20" t="s">
        <v>66</v>
      </c>
      <c r="E62" s="5" t="s">
        <v>54</v>
      </c>
      <c r="F62" s="5">
        <v>100</v>
      </c>
      <c r="G62" s="8">
        <v>140000</v>
      </c>
      <c r="H62" s="5" t="s">
        <v>32</v>
      </c>
      <c r="I62" s="9">
        <v>46112</v>
      </c>
      <c r="J62" s="9" t="s">
        <v>67</v>
      </c>
      <c r="K62" s="9">
        <v>45870</v>
      </c>
      <c r="L62" s="9">
        <v>45895</v>
      </c>
      <c r="M62" s="9">
        <v>45895</v>
      </c>
      <c r="N62" s="9">
        <v>46105</v>
      </c>
      <c r="O62" s="9" t="s">
        <v>34</v>
      </c>
      <c r="P62" s="8">
        <v>140000</v>
      </c>
      <c r="Q62" s="5" t="s">
        <v>43</v>
      </c>
      <c r="R62" s="5" t="s">
        <v>68</v>
      </c>
      <c r="S62" s="5">
        <v>339039</v>
      </c>
      <c r="T62" s="5">
        <v>759</v>
      </c>
      <c r="U62" s="5" t="s">
        <v>63</v>
      </c>
      <c r="V62" s="5"/>
    </row>
    <row r="63" spans="2:22" ht="25.5" x14ac:dyDescent="0.2">
      <c r="B63" s="5">
        <v>54</v>
      </c>
      <c r="C63" s="5" t="s">
        <v>52</v>
      </c>
      <c r="D63" s="19" t="s">
        <v>193</v>
      </c>
      <c r="E63" s="5" t="s">
        <v>54</v>
      </c>
      <c r="F63" s="5">
        <v>5</v>
      </c>
      <c r="G63" s="8">
        <v>72136.100000000006</v>
      </c>
      <c r="H63" s="5" t="s">
        <v>32</v>
      </c>
      <c r="I63" s="9">
        <v>46386</v>
      </c>
      <c r="J63" s="9" t="s">
        <v>194</v>
      </c>
      <c r="K63" s="9">
        <v>46265</v>
      </c>
      <c r="L63" s="9">
        <v>46269</v>
      </c>
      <c r="M63" s="9">
        <v>47365</v>
      </c>
      <c r="N63" s="9"/>
      <c r="O63" s="9" t="s">
        <v>195</v>
      </c>
      <c r="P63" s="8"/>
      <c r="Q63" s="5" t="s">
        <v>43</v>
      </c>
      <c r="R63" s="5" t="s">
        <v>55</v>
      </c>
      <c r="S63" s="5">
        <v>449052</v>
      </c>
      <c r="T63" s="5">
        <v>759</v>
      </c>
      <c r="U63" s="5" t="s">
        <v>37</v>
      </c>
      <c r="V63" s="5"/>
    </row>
    <row r="64" spans="2:22" ht="38.25" x14ac:dyDescent="0.2">
      <c r="B64" s="5">
        <v>55</v>
      </c>
      <c r="C64" s="5" t="s">
        <v>110</v>
      </c>
      <c r="D64" s="13" t="s">
        <v>204</v>
      </c>
      <c r="E64" s="5" t="s">
        <v>54</v>
      </c>
      <c r="F64" s="5">
        <v>25</v>
      </c>
      <c r="G64" s="8">
        <v>2023987.5</v>
      </c>
      <c r="H64" s="5" t="s">
        <v>32</v>
      </c>
      <c r="I64" s="9">
        <v>46356</v>
      </c>
      <c r="J64" s="9" t="s">
        <v>205</v>
      </c>
      <c r="K64" s="9">
        <v>46259</v>
      </c>
      <c r="L64" s="9">
        <v>46287</v>
      </c>
      <c r="M64" s="9"/>
      <c r="N64" s="9"/>
      <c r="O64" s="9" t="s">
        <v>206</v>
      </c>
      <c r="P64" s="8"/>
      <c r="Q64" s="5" t="s">
        <v>43</v>
      </c>
      <c r="R64" s="5" t="s">
        <v>207</v>
      </c>
      <c r="S64" s="5">
        <v>339039</v>
      </c>
      <c r="T64" s="5">
        <v>759</v>
      </c>
      <c r="U64" s="5" t="s">
        <v>37</v>
      </c>
      <c r="V64" s="5"/>
    </row>
    <row r="65" spans="2:22" ht="38.25" x14ac:dyDescent="0.2">
      <c r="B65" s="5">
        <v>56</v>
      </c>
      <c r="C65" s="5" t="s">
        <v>52</v>
      </c>
      <c r="D65" s="19" t="s">
        <v>212</v>
      </c>
      <c r="E65" s="5" t="s">
        <v>54</v>
      </c>
      <c r="F65" s="5">
        <v>4</v>
      </c>
      <c r="G65" s="8">
        <v>10237.52</v>
      </c>
      <c r="H65" s="5" t="s">
        <v>32</v>
      </c>
      <c r="I65" s="9">
        <v>46356</v>
      </c>
      <c r="J65" s="9" t="s">
        <v>213</v>
      </c>
      <c r="K65" s="9">
        <v>46288</v>
      </c>
      <c r="L65" s="9">
        <v>46288</v>
      </c>
      <c r="M65" s="9">
        <v>46288</v>
      </c>
      <c r="N65" s="9"/>
      <c r="O65" s="9" t="s">
        <v>214</v>
      </c>
      <c r="P65" s="8"/>
      <c r="Q65" s="5" t="s">
        <v>43</v>
      </c>
      <c r="R65" s="5" t="s">
        <v>55</v>
      </c>
      <c r="S65" s="5">
        <v>339040</v>
      </c>
      <c r="T65" s="5">
        <v>759</v>
      </c>
      <c r="U65" s="5" t="s">
        <v>37</v>
      </c>
      <c r="V65" s="5"/>
    </row>
    <row r="66" spans="2:22" x14ac:dyDescent="0.2">
      <c r="B66" s="5"/>
      <c r="C66" s="5"/>
      <c r="D66" s="12"/>
      <c r="E66" s="5"/>
      <c r="F66" s="5"/>
      <c r="G66" s="8"/>
      <c r="H66" s="5"/>
      <c r="I66" s="9"/>
      <c r="J66" s="9"/>
      <c r="K66" s="9"/>
      <c r="L66" s="9"/>
      <c r="M66" s="9"/>
      <c r="N66" s="9"/>
      <c r="O66" s="9"/>
      <c r="P66" s="8"/>
      <c r="Q66" s="5"/>
      <c r="R66" s="5"/>
      <c r="S66" s="5"/>
      <c r="T66" s="5"/>
      <c r="U66" s="5"/>
      <c r="V66" s="5"/>
    </row>
    <row r="67" spans="2:22" x14ac:dyDescent="0.2">
      <c r="B67" s="5"/>
      <c r="C67" s="5"/>
      <c r="D67" s="12"/>
      <c r="E67" s="5"/>
      <c r="F67" s="5"/>
      <c r="G67" s="8"/>
      <c r="H67" s="5"/>
      <c r="I67" s="9"/>
      <c r="J67" s="9"/>
      <c r="K67" s="9"/>
      <c r="L67" s="9"/>
      <c r="M67" s="9"/>
      <c r="N67" s="9"/>
      <c r="O67" s="9"/>
      <c r="P67" s="8"/>
      <c r="Q67" s="5"/>
      <c r="R67" s="5"/>
      <c r="S67" s="5"/>
      <c r="T67" s="5"/>
      <c r="U67" s="5"/>
      <c r="V67" s="5"/>
    </row>
    <row r="68" spans="2:22" x14ac:dyDescent="0.2">
      <c r="B68" s="5"/>
      <c r="C68" s="5"/>
      <c r="D68" s="12"/>
      <c r="E68" s="5"/>
      <c r="F68" s="5"/>
      <c r="G68" s="8"/>
      <c r="H68" s="5"/>
      <c r="I68" s="9"/>
      <c r="J68" s="9"/>
      <c r="K68" s="9"/>
      <c r="L68" s="9"/>
      <c r="M68" s="9"/>
      <c r="N68" s="9"/>
      <c r="O68" s="9"/>
      <c r="P68" s="8"/>
      <c r="Q68" s="5"/>
      <c r="R68" s="5"/>
      <c r="S68" s="5"/>
      <c r="T68" s="5"/>
      <c r="U68" s="5"/>
      <c r="V68" s="5"/>
    </row>
    <row r="69" spans="2:22" x14ac:dyDescent="0.2">
      <c r="B69" s="5"/>
      <c r="C69" s="5"/>
      <c r="D69" s="12"/>
      <c r="E69" s="5"/>
      <c r="F69" s="5"/>
      <c r="G69" s="8"/>
      <c r="H69" s="5"/>
      <c r="I69" s="9"/>
      <c r="J69" s="9"/>
      <c r="K69" s="9"/>
      <c r="L69" s="9"/>
      <c r="M69" s="9"/>
      <c r="N69" s="9"/>
      <c r="O69" s="9"/>
      <c r="P69" s="8"/>
      <c r="Q69" s="5"/>
      <c r="R69" s="5"/>
      <c r="S69" s="5"/>
      <c r="T69" s="5"/>
      <c r="U69" s="5"/>
      <c r="V69" s="5"/>
    </row>
  </sheetData>
  <autoFilter ref="B8:V64" xr:uid="{00000000-0001-0000-0100-000000000000}">
    <sortState xmlns:xlrd2="http://schemas.microsoft.com/office/spreadsheetml/2017/richdata2" ref="B11:V62">
      <sortCondition ref="B10:B62"/>
    </sortState>
  </autoFilter>
  <mergeCells count="20">
    <mergeCell ref="V8:V9"/>
    <mergeCell ref="H8:H9"/>
    <mergeCell ref="I8:I9"/>
    <mergeCell ref="Q8:Q9"/>
    <mergeCell ref="R8:R9"/>
    <mergeCell ref="S8:S9"/>
    <mergeCell ref="U8:U9"/>
    <mergeCell ref="B8:B9"/>
    <mergeCell ref="C8:C9"/>
    <mergeCell ref="D8:D9"/>
    <mergeCell ref="E8:E9"/>
    <mergeCell ref="F8:F9"/>
    <mergeCell ref="G8:G9"/>
    <mergeCell ref="B2:V2"/>
    <mergeCell ref="B4:D4"/>
    <mergeCell ref="F4:I4"/>
    <mergeCell ref="B5:D5"/>
    <mergeCell ref="F5:I5"/>
    <mergeCell ref="B6:D6"/>
    <mergeCell ref="F6:I6"/>
  </mergeCells>
  <pageMargins left="0.511811024" right="0.511811024" top="0.78740157499999996" bottom="0.78740157499999996" header="0.31496062000000002" footer="0.31496062000000002"/>
  <pageSetup paperSize="9" scale="5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="FAVOR ESCOLHER UMA DAS OPÇÕES DISPONÍVEIS" xr:uid="{5C455EE5-01F7-4880-8573-5C08FE36E9DF}">
          <x14:formula1>
            <xm:f>Listas!$A$2:$A$4</xm:f>
          </x14:formula1>
          <xm:sqref>H10:H13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4">
    <outlinePr summaryBelow="0" summaryRight="0"/>
    <pageSetUpPr fitToPage="1"/>
  </sheetPr>
  <dimension ref="B2:T69"/>
  <sheetViews>
    <sheetView showGridLines="0" tabSelected="1" zoomScale="120" zoomScaleNormal="120" zoomScaleSheetLayoutView="100" workbookViewId="0">
      <pane xSplit="4" ySplit="9" topLeftCell="E58" activePane="bottomRight" state="frozen"/>
      <selection pane="topRight" activeCell="E1" sqref="E1"/>
      <selection pane="bottomLeft" activeCell="A10" sqref="A10"/>
      <selection pane="bottomRight" activeCell="D67" sqref="D67"/>
    </sheetView>
  </sheetViews>
  <sheetFormatPr defaultColWidth="12.5703125" defaultRowHeight="12.75" x14ac:dyDescent="0.2"/>
  <cols>
    <col min="1" max="1" width="2.140625" style="3" customWidth="1"/>
    <col min="2" max="2" width="5.5703125" style="3" customWidth="1"/>
    <col min="3" max="3" width="15" style="3" customWidth="1"/>
    <col min="4" max="4" width="25.5703125" style="11" customWidth="1"/>
    <col min="5" max="5" width="11.28515625" style="3" customWidth="1"/>
    <col min="6" max="6" width="10.7109375" style="3" customWidth="1"/>
    <col min="7" max="7" width="21.42578125" style="3" customWidth="1"/>
    <col min="8" max="8" width="11.5703125" style="3" customWidth="1"/>
    <col min="9" max="10" width="10.85546875" style="3" customWidth="1"/>
    <col min="11" max="11" width="31.7109375" style="3" customWidth="1"/>
    <col min="12" max="13" width="15.5703125" style="3" customWidth="1"/>
    <col min="14" max="14" width="29.42578125" style="3" customWidth="1"/>
    <col min="15" max="15" width="23.5703125" style="3" customWidth="1"/>
    <col min="16" max="19" width="12.5703125" style="3"/>
    <col min="20" max="20" width="12.5703125" style="4" customWidth="1"/>
    <col min="21" max="16384" width="12.5703125" style="3"/>
  </cols>
  <sheetData>
    <row r="2" spans="2:20" ht="20.25" x14ac:dyDescent="0.2">
      <c r="B2" s="31" t="s">
        <v>0</v>
      </c>
      <c r="C2" s="31"/>
      <c r="D2" s="32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4" spans="2:20" x14ac:dyDescent="0.2">
      <c r="B4" s="25" t="s">
        <v>1</v>
      </c>
      <c r="C4" s="25"/>
      <c r="D4" s="25"/>
      <c r="E4" s="16"/>
      <c r="F4" s="26" t="s">
        <v>2</v>
      </c>
      <c r="G4" s="27"/>
      <c r="H4" s="27"/>
      <c r="I4" s="28"/>
      <c r="J4" s="16"/>
      <c r="K4" s="16"/>
      <c r="L4" s="16"/>
      <c r="M4" s="16"/>
    </row>
    <row r="5" spans="2:20" x14ac:dyDescent="0.2">
      <c r="B5" s="25" t="s">
        <v>3</v>
      </c>
      <c r="C5" s="25"/>
      <c r="D5" s="25"/>
      <c r="E5" s="16"/>
      <c r="F5" s="26" t="s">
        <v>4</v>
      </c>
      <c r="G5" s="27"/>
      <c r="H5" s="27"/>
      <c r="I5" s="28"/>
      <c r="J5" s="16"/>
      <c r="K5" s="16"/>
      <c r="L5" s="16"/>
      <c r="M5" s="16"/>
    </row>
    <row r="6" spans="2:20" x14ac:dyDescent="0.2">
      <c r="B6" s="25" t="s">
        <v>5</v>
      </c>
      <c r="C6" s="25"/>
      <c r="D6" s="25"/>
      <c r="E6" s="16"/>
      <c r="F6" s="26" t="s">
        <v>218</v>
      </c>
      <c r="G6" s="27"/>
      <c r="H6" s="27"/>
      <c r="I6" s="28"/>
      <c r="J6" s="16"/>
      <c r="K6" s="16"/>
      <c r="L6" s="16"/>
      <c r="M6" s="16"/>
    </row>
    <row r="8" spans="2:20" x14ac:dyDescent="0.2">
      <c r="B8" s="29" t="s">
        <v>7</v>
      </c>
      <c r="C8" s="29" t="s">
        <v>8</v>
      </c>
      <c r="D8" s="33" t="s">
        <v>9</v>
      </c>
      <c r="E8" s="34" t="s">
        <v>10</v>
      </c>
      <c r="F8" s="34" t="s">
        <v>11</v>
      </c>
      <c r="G8" s="34" t="s">
        <v>12</v>
      </c>
      <c r="H8" s="29" t="s">
        <v>13</v>
      </c>
      <c r="I8" s="29" t="s">
        <v>14</v>
      </c>
      <c r="J8" s="29" t="s">
        <v>15</v>
      </c>
      <c r="K8" s="29" t="s">
        <v>16</v>
      </c>
      <c r="L8" s="29" t="s">
        <v>17</v>
      </c>
      <c r="M8" s="14"/>
      <c r="N8" s="29" t="s">
        <v>18</v>
      </c>
      <c r="O8" s="29" t="s">
        <v>19</v>
      </c>
    </row>
    <row r="9" spans="2:20" ht="36.75" customHeight="1" x14ac:dyDescent="0.2">
      <c r="B9" s="30"/>
      <c r="C9" s="30"/>
      <c r="D9" s="30"/>
      <c r="E9" s="35"/>
      <c r="F9" s="35"/>
      <c r="G9" s="35"/>
      <c r="H9" s="30"/>
      <c r="I9" s="30"/>
      <c r="J9" s="30"/>
      <c r="K9" s="30"/>
      <c r="L9" s="30"/>
      <c r="M9" s="15" t="s">
        <v>27</v>
      </c>
      <c r="N9" s="30"/>
      <c r="O9" s="30" t="s">
        <v>28</v>
      </c>
    </row>
    <row r="10" spans="2:20" ht="38.25" x14ac:dyDescent="0.2">
      <c r="B10" s="5">
        <v>1</v>
      </c>
      <c r="C10" s="5" t="s">
        <v>29</v>
      </c>
      <c r="D10" s="36" t="s">
        <v>30</v>
      </c>
      <c r="E10" s="5" t="s">
        <v>31</v>
      </c>
      <c r="F10" s="5">
        <v>12</v>
      </c>
      <c r="G10" s="8">
        <v>40000</v>
      </c>
      <c r="H10" s="5" t="s">
        <v>32</v>
      </c>
      <c r="I10" s="9">
        <v>46024</v>
      </c>
      <c r="J10" s="5" t="s">
        <v>35</v>
      </c>
      <c r="K10" s="10" t="s">
        <v>36</v>
      </c>
      <c r="L10" s="5">
        <v>339049</v>
      </c>
      <c r="M10" s="5">
        <v>500</v>
      </c>
      <c r="N10" s="5" t="s">
        <v>37</v>
      </c>
      <c r="O10" s="5"/>
    </row>
    <row r="11" spans="2:20" ht="165.75" x14ac:dyDescent="0.2">
      <c r="B11" s="5">
        <v>2</v>
      </c>
      <c r="C11" s="5" t="s">
        <v>38</v>
      </c>
      <c r="D11" s="36" t="s">
        <v>39</v>
      </c>
      <c r="E11" s="5" t="s">
        <v>40</v>
      </c>
      <c r="F11" s="5">
        <v>12</v>
      </c>
      <c r="G11" s="8">
        <v>1000000</v>
      </c>
      <c r="H11" s="5" t="s">
        <v>41</v>
      </c>
      <c r="I11" s="9">
        <v>46052</v>
      </c>
      <c r="J11" s="5" t="s">
        <v>43</v>
      </c>
      <c r="K11" s="5" t="s">
        <v>44</v>
      </c>
      <c r="L11" s="5">
        <v>339040</v>
      </c>
      <c r="M11" s="5">
        <v>759</v>
      </c>
      <c r="N11" s="5" t="s">
        <v>45</v>
      </c>
      <c r="O11" s="5"/>
      <c r="T11" s="3"/>
    </row>
    <row r="12" spans="2:20" ht="140.25" x14ac:dyDescent="0.2">
      <c r="B12" s="5">
        <v>3</v>
      </c>
      <c r="C12" s="5" t="s">
        <v>38</v>
      </c>
      <c r="D12" s="36" t="s">
        <v>46</v>
      </c>
      <c r="E12" s="5" t="s">
        <v>47</v>
      </c>
      <c r="F12" s="5">
        <v>1</v>
      </c>
      <c r="G12" s="8">
        <v>100000</v>
      </c>
      <c r="H12" s="7" t="s">
        <v>32</v>
      </c>
      <c r="I12" s="9">
        <v>46054</v>
      </c>
      <c r="J12" s="5" t="s">
        <v>43</v>
      </c>
      <c r="K12" s="5" t="s">
        <v>48</v>
      </c>
      <c r="L12" s="5">
        <v>339035</v>
      </c>
      <c r="M12" s="5">
        <v>759</v>
      </c>
      <c r="N12" s="5" t="s">
        <v>37</v>
      </c>
      <c r="O12" s="5" t="s">
        <v>215</v>
      </c>
      <c r="T12" s="3"/>
    </row>
    <row r="13" spans="2:20" ht="31.5" customHeight="1" x14ac:dyDescent="0.2">
      <c r="B13" s="5">
        <v>4</v>
      </c>
      <c r="C13" s="5" t="s">
        <v>38</v>
      </c>
      <c r="D13" s="36" t="s">
        <v>49</v>
      </c>
      <c r="E13" s="5" t="s">
        <v>50</v>
      </c>
      <c r="F13" s="5">
        <v>1</v>
      </c>
      <c r="G13" s="8">
        <v>210370</v>
      </c>
      <c r="H13" s="7" t="s">
        <v>32</v>
      </c>
      <c r="I13" s="9">
        <v>46054</v>
      </c>
      <c r="J13" s="5" t="s">
        <v>43</v>
      </c>
      <c r="K13" s="5" t="s">
        <v>51</v>
      </c>
      <c r="L13" s="5">
        <v>339040</v>
      </c>
      <c r="M13" s="5">
        <v>759</v>
      </c>
      <c r="N13" s="5" t="s">
        <v>37</v>
      </c>
      <c r="O13" s="5" t="s">
        <v>215</v>
      </c>
      <c r="T13" s="3"/>
    </row>
    <row r="14" spans="2:20" ht="51" x14ac:dyDescent="0.2">
      <c r="B14" s="5">
        <v>5</v>
      </c>
      <c r="C14" s="5" t="s">
        <v>52</v>
      </c>
      <c r="D14" s="36" t="s">
        <v>53</v>
      </c>
      <c r="E14" s="5" t="s">
        <v>54</v>
      </c>
      <c r="F14" s="5">
        <v>1</v>
      </c>
      <c r="G14" s="8">
        <v>400000</v>
      </c>
      <c r="H14" s="5" t="s">
        <v>32</v>
      </c>
      <c r="I14" s="9">
        <v>46080</v>
      </c>
      <c r="J14" s="5" t="s">
        <v>43</v>
      </c>
      <c r="K14" s="5" t="s">
        <v>55</v>
      </c>
      <c r="L14" s="5">
        <v>449052</v>
      </c>
      <c r="M14" s="5">
        <v>759</v>
      </c>
      <c r="N14" s="5" t="s">
        <v>37</v>
      </c>
      <c r="O14" s="5"/>
      <c r="T14" s="3"/>
    </row>
    <row r="15" spans="2:20" ht="25.5" x14ac:dyDescent="0.2">
      <c r="B15" s="5">
        <v>6</v>
      </c>
      <c r="C15" s="5" t="s">
        <v>38</v>
      </c>
      <c r="D15" s="36" t="s">
        <v>56</v>
      </c>
      <c r="E15" s="5" t="s">
        <v>47</v>
      </c>
      <c r="F15" s="5">
        <v>1</v>
      </c>
      <c r="G15" s="8">
        <v>15000</v>
      </c>
      <c r="H15" s="7" t="s">
        <v>32</v>
      </c>
      <c r="I15" s="9">
        <v>46097</v>
      </c>
      <c r="J15" s="5" t="s">
        <v>43</v>
      </c>
      <c r="K15" s="5" t="s">
        <v>58</v>
      </c>
      <c r="L15" s="5">
        <v>339039</v>
      </c>
      <c r="M15" s="5">
        <v>759</v>
      </c>
      <c r="N15" s="5" t="s">
        <v>37</v>
      </c>
      <c r="O15" s="5"/>
      <c r="T15" s="3"/>
    </row>
    <row r="16" spans="2:20" ht="25.5" x14ac:dyDescent="0.2">
      <c r="B16" s="5">
        <v>7</v>
      </c>
      <c r="C16" s="5" t="s">
        <v>52</v>
      </c>
      <c r="D16" s="36" t="s">
        <v>155</v>
      </c>
      <c r="E16" s="5" t="s">
        <v>40</v>
      </c>
      <c r="F16" s="5">
        <v>12</v>
      </c>
      <c r="G16" s="8">
        <v>46000</v>
      </c>
      <c r="H16" s="5" t="s">
        <v>32</v>
      </c>
      <c r="I16" s="9">
        <v>46356</v>
      </c>
      <c r="J16" s="5" t="s">
        <v>43</v>
      </c>
      <c r="K16" s="5" t="s">
        <v>55</v>
      </c>
      <c r="L16" s="5">
        <v>339040</v>
      </c>
      <c r="M16" s="5">
        <v>759</v>
      </c>
      <c r="N16" s="5" t="s">
        <v>37</v>
      </c>
      <c r="O16" s="5"/>
      <c r="T16" s="3"/>
    </row>
    <row r="17" spans="2:20" ht="25.5" x14ac:dyDescent="0.2">
      <c r="B17" s="5">
        <v>8</v>
      </c>
      <c r="C17" s="5" t="s">
        <v>29</v>
      </c>
      <c r="D17" s="36" t="s">
        <v>69</v>
      </c>
      <c r="E17" s="5" t="s">
        <v>70</v>
      </c>
      <c r="F17" s="5">
        <v>200</v>
      </c>
      <c r="G17" s="8">
        <v>4000</v>
      </c>
      <c r="H17" s="5" t="s">
        <v>71</v>
      </c>
      <c r="I17" s="9">
        <v>46114</v>
      </c>
      <c r="J17" s="5" t="s">
        <v>35</v>
      </c>
      <c r="K17" s="10" t="s">
        <v>72</v>
      </c>
      <c r="L17" s="5">
        <v>339030</v>
      </c>
      <c r="M17" s="5">
        <v>500</v>
      </c>
      <c r="N17" s="5" t="s">
        <v>73</v>
      </c>
      <c r="O17" s="5" t="s">
        <v>216</v>
      </c>
      <c r="T17" s="3"/>
    </row>
    <row r="18" spans="2:20" ht="25.5" x14ac:dyDescent="0.2">
      <c r="B18" s="5">
        <v>9</v>
      </c>
      <c r="C18" s="5" t="s">
        <v>29</v>
      </c>
      <c r="D18" s="36" t="s">
        <v>75</v>
      </c>
      <c r="E18" s="5" t="s">
        <v>76</v>
      </c>
      <c r="F18" s="5">
        <v>30</v>
      </c>
      <c r="G18" s="8">
        <v>300</v>
      </c>
      <c r="H18" s="5" t="s">
        <v>71</v>
      </c>
      <c r="I18" s="9">
        <v>46114</v>
      </c>
      <c r="J18" s="5" t="s">
        <v>35</v>
      </c>
      <c r="K18" s="10" t="s">
        <v>72</v>
      </c>
      <c r="L18" s="5">
        <v>339030</v>
      </c>
      <c r="M18" s="5">
        <v>500</v>
      </c>
      <c r="N18" s="5" t="s">
        <v>73</v>
      </c>
      <c r="O18" s="5" t="s">
        <v>216</v>
      </c>
      <c r="T18" s="3"/>
    </row>
    <row r="19" spans="2:20" ht="51" x14ac:dyDescent="0.2">
      <c r="B19" s="5">
        <v>10</v>
      </c>
      <c r="C19" s="5" t="s">
        <v>38</v>
      </c>
      <c r="D19" s="36" t="s">
        <v>77</v>
      </c>
      <c r="E19" s="5" t="s">
        <v>78</v>
      </c>
      <c r="F19" s="6">
        <v>2</v>
      </c>
      <c r="G19" s="8">
        <v>35000</v>
      </c>
      <c r="H19" s="7" t="s">
        <v>41</v>
      </c>
      <c r="I19" s="9">
        <v>46127</v>
      </c>
      <c r="J19" s="5" t="s">
        <v>43</v>
      </c>
      <c r="K19" s="5" t="s">
        <v>80</v>
      </c>
      <c r="L19" s="5">
        <v>339040</v>
      </c>
      <c r="M19" s="5">
        <v>759</v>
      </c>
      <c r="N19" s="5" t="s">
        <v>81</v>
      </c>
      <c r="O19" s="5"/>
      <c r="T19" s="3"/>
    </row>
    <row r="20" spans="2:20" ht="51" x14ac:dyDescent="0.2">
      <c r="B20" s="5">
        <v>11</v>
      </c>
      <c r="C20" s="5" t="s">
        <v>38</v>
      </c>
      <c r="D20" s="36" t="s">
        <v>83</v>
      </c>
      <c r="E20" s="5" t="s">
        <v>84</v>
      </c>
      <c r="F20" s="5">
        <v>1</v>
      </c>
      <c r="G20" s="8">
        <v>1300</v>
      </c>
      <c r="H20" s="7" t="s">
        <v>41</v>
      </c>
      <c r="I20" s="9">
        <v>46127</v>
      </c>
      <c r="J20" s="5" t="s">
        <v>43</v>
      </c>
      <c r="K20" s="5" t="s">
        <v>80</v>
      </c>
      <c r="L20" s="5">
        <v>339040</v>
      </c>
      <c r="M20" s="5">
        <v>759</v>
      </c>
      <c r="N20" s="5" t="s">
        <v>81</v>
      </c>
      <c r="O20" s="5"/>
      <c r="T20" s="3"/>
    </row>
    <row r="21" spans="2:20" ht="38.25" x14ac:dyDescent="0.2">
      <c r="B21" s="5">
        <v>12</v>
      </c>
      <c r="C21" s="5" t="s">
        <v>29</v>
      </c>
      <c r="D21" s="36" t="s">
        <v>85</v>
      </c>
      <c r="E21" s="5" t="s">
        <v>86</v>
      </c>
      <c r="F21" s="5">
        <v>1</v>
      </c>
      <c r="G21" s="8">
        <v>52962.54</v>
      </c>
      <c r="H21" s="5" t="s">
        <v>41</v>
      </c>
      <c r="I21" s="9">
        <v>46134</v>
      </c>
      <c r="J21" s="5" t="s">
        <v>35</v>
      </c>
      <c r="K21" s="10" t="s">
        <v>88</v>
      </c>
      <c r="L21" s="5">
        <v>339039</v>
      </c>
      <c r="M21" s="5">
        <v>500</v>
      </c>
      <c r="N21" s="5" t="s">
        <v>89</v>
      </c>
      <c r="O21" s="5"/>
      <c r="T21" s="3"/>
    </row>
    <row r="22" spans="2:20" ht="25.5" x14ac:dyDescent="0.2">
      <c r="B22" s="5">
        <v>13</v>
      </c>
      <c r="C22" s="5" t="s">
        <v>52</v>
      </c>
      <c r="D22" s="36" t="s">
        <v>90</v>
      </c>
      <c r="E22" s="5" t="s">
        <v>40</v>
      </c>
      <c r="F22" s="5">
        <v>36</v>
      </c>
      <c r="G22" s="8">
        <v>80000</v>
      </c>
      <c r="H22" s="5" t="s">
        <v>32</v>
      </c>
      <c r="I22" s="9">
        <v>46142</v>
      </c>
      <c r="J22" s="5" t="s">
        <v>43</v>
      </c>
      <c r="K22" s="5" t="s">
        <v>55</v>
      </c>
      <c r="L22" s="5">
        <v>339040</v>
      </c>
      <c r="M22" s="5">
        <v>759</v>
      </c>
      <c r="N22" s="5" t="s">
        <v>37</v>
      </c>
      <c r="O22" s="5"/>
      <c r="T22" s="3"/>
    </row>
    <row r="23" spans="2:20" ht="127.5" x14ac:dyDescent="0.2">
      <c r="B23" s="5">
        <v>14</v>
      </c>
      <c r="C23" s="5" t="s">
        <v>38</v>
      </c>
      <c r="D23" s="36" t="s">
        <v>91</v>
      </c>
      <c r="E23" s="5" t="s">
        <v>50</v>
      </c>
      <c r="F23" s="5">
        <v>3</v>
      </c>
      <c r="G23" s="8">
        <v>3000</v>
      </c>
      <c r="H23" s="7" t="s">
        <v>41</v>
      </c>
      <c r="I23" s="9">
        <v>46143</v>
      </c>
      <c r="J23" s="5" t="s">
        <v>43</v>
      </c>
      <c r="K23" s="5" t="s">
        <v>93</v>
      </c>
      <c r="L23" s="5">
        <v>339040</v>
      </c>
      <c r="M23" s="5">
        <v>759</v>
      </c>
      <c r="N23" s="5" t="s">
        <v>94</v>
      </c>
      <c r="O23" s="5"/>
      <c r="T23" s="3"/>
    </row>
    <row r="24" spans="2:20" ht="38.25" x14ac:dyDescent="0.2">
      <c r="B24" s="5">
        <v>15</v>
      </c>
      <c r="C24" s="5" t="s">
        <v>29</v>
      </c>
      <c r="D24" s="36" t="s">
        <v>95</v>
      </c>
      <c r="E24" s="5" t="s">
        <v>47</v>
      </c>
      <c r="F24" s="5">
        <v>218000</v>
      </c>
      <c r="G24" s="8">
        <v>218000</v>
      </c>
      <c r="H24" s="5" t="s">
        <v>41</v>
      </c>
      <c r="I24" s="9">
        <v>46149</v>
      </c>
      <c r="J24" s="5" t="s">
        <v>43</v>
      </c>
      <c r="K24" s="10" t="s">
        <v>97</v>
      </c>
      <c r="L24" s="5">
        <v>339033</v>
      </c>
      <c r="M24" s="5">
        <v>759</v>
      </c>
      <c r="N24" s="5" t="s">
        <v>98</v>
      </c>
      <c r="O24" s="5"/>
      <c r="T24" s="3"/>
    </row>
    <row r="25" spans="2:20" ht="25.5" x14ac:dyDescent="0.2">
      <c r="B25" s="5">
        <v>16</v>
      </c>
      <c r="C25" s="5" t="s">
        <v>29</v>
      </c>
      <c r="D25" s="36" t="s">
        <v>99</v>
      </c>
      <c r="E25" s="5" t="s">
        <v>100</v>
      </c>
      <c r="F25" s="5">
        <v>11973.6</v>
      </c>
      <c r="G25" s="8">
        <v>11973.6</v>
      </c>
      <c r="H25" s="5" t="s">
        <v>41</v>
      </c>
      <c r="I25" s="9">
        <v>46159</v>
      </c>
      <c r="J25" s="5" t="s">
        <v>35</v>
      </c>
      <c r="K25" s="10" t="s">
        <v>88</v>
      </c>
      <c r="L25" s="5">
        <v>339040</v>
      </c>
      <c r="M25" s="5">
        <v>500</v>
      </c>
      <c r="N25" s="5" t="s">
        <v>89</v>
      </c>
      <c r="O25" s="5"/>
      <c r="T25" s="3"/>
    </row>
    <row r="26" spans="2:20" ht="51" x14ac:dyDescent="0.2">
      <c r="B26" s="5">
        <v>17</v>
      </c>
      <c r="C26" s="5" t="s">
        <v>52</v>
      </c>
      <c r="D26" s="36" t="s">
        <v>102</v>
      </c>
      <c r="E26" s="5" t="s">
        <v>40</v>
      </c>
      <c r="F26" s="5">
        <v>12</v>
      </c>
      <c r="G26" s="8">
        <v>18000</v>
      </c>
      <c r="H26" s="5" t="s">
        <v>32</v>
      </c>
      <c r="I26" s="9">
        <v>46171</v>
      </c>
      <c r="J26" s="5" t="s">
        <v>43</v>
      </c>
      <c r="K26" s="5" t="s">
        <v>55</v>
      </c>
      <c r="L26" s="5">
        <v>339040</v>
      </c>
      <c r="M26" s="5">
        <v>759</v>
      </c>
      <c r="N26" s="5" t="s">
        <v>37</v>
      </c>
      <c r="O26" s="5"/>
    </row>
    <row r="27" spans="2:20" ht="25.5" x14ac:dyDescent="0.2">
      <c r="B27" s="5">
        <v>18</v>
      </c>
      <c r="C27" s="5" t="s">
        <v>29</v>
      </c>
      <c r="D27" s="36" t="s">
        <v>107</v>
      </c>
      <c r="E27" s="5" t="s">
        <v>108</v>
      </c>
      <c r="F27" s="5">
        <v>2</v>
      </c>
      <c r="G27" s="8">
        <v>1400</v>
      </c>
      <c r="H27" s="5" t="s">
        <v>32</v>
      </c>
      <c r="I27" s="9">
        <v>46174</v>
      </c>
      <c r="J27" s="5" t="s">
        <v>35</v>
      </c>
      <c r="K27" s="10" t="s">
        <v>109</v>
      </c>
      <c r="L27" s="5">
        <v>339039</v>
      </c>
      <c r="M27" s="5">
        <v>500</v>
      </c>
      <c r="N27" s="5" t="s">
        <v>37</v>
      </c>
      <c r="O27" s="5" t="s">
        <v>215</v>
      </c>
    </row>
    <row r="28" spans="2:20" ht="51" x14ac:dyDescent="0.2">
      <c r="B28" s="5">
        <v>19</v>
      </c>
      <c r="C28" s="5" t="s">
        <v>110</v>
      </c>
      <c r="D28" s="36" t="s">
        <v>111</v>
      </c>
      <c r="E28" s="5" t="s">
        <v>112</v>
      </c>
      <c r="F28" s="5">
        <v>10</v>
      </c>
      <c r="G28" s="8">
        <v>40000</v>
      </c>
      <c r="H28" s="5" t="s">
        <v>32</v>
      </c>
      <c r="I28" s="9">
        <v>46183</v>
      </c>
      <c r="J28" s="5" t="s">
        <v>43</v>
      </c>
      <c r="K28" s="10" t="s">
        <v>114</v>
      </c>
      <c r="L28" s="5">
        <v>339039</v>
      </c>
      <c r="M28" s="5">
        <v>759</v>
      </c>
      <c r="N28" s="5" t="s">
        <v>37</v>
      </c>
      <c r="O28" s="5"/>
    </row>
    <row r="29" spans="2:20" ht="25.5" x14ac:dyDescent="0.2">
      <c r="B29" s="5">
        <v>20</v>
      </c>
      <c r="C29" s="5" t="s">
        <v>52</v>
      </c>
      <c r="D29" s="36" t="s">
        <v>115</v>
      </c>
      <c r="E29" s="5" t="s">
        <v>54</v>
      </c>
      <c r="F29" s="5">
        <v>42</v>
      </c>
      <c r="G29" s="8">
        <f>7500/30*42</f>
        <v>10500</v>
      </c>
      <c r="H29" s="5" t="s">
        <v>32</v>
      </c>
      <c r="I29" s="9">
        <v>46203</v>
      </c>
      <c r="J29" s="5" t="s">
        <v>43</v>
      </c>
      <c r="K29" s="5" t="s">
        <v>55</v>
      </c>
      <c r="L29" s="5">
        <v>449052</v>
      </c>
      <c r="M29" s="5">
        <v>759</v>
      </c>
      <c r="N29" s="5" t="s">
        <v>37</v>
      </c>
      <c r="O29" s="5"/>
    </row>
    <row r="30" spans="2:20" ht="51" x14ac:dyDescent="0.2">
      <c r="B30" s="5">
        <v>21</v>
      </c>
      <c r="C30" s="5" t="s">
        <v>110</v>
      </c>
      <c r="D30" s="36" t="s">
        <v>116</v>
      </c>
      <c r="E30" s="5" t="s">
        <v>117</v>
      </c>
      <c r="F30" s="5">
        <v>25</v>
      </c>
      <c r="G30" s="8">
        <v>35000</v>
      </c>
      <c r="H30" s="5" t="s">
        <v>32</v>
      </c>
      <c r="I30" s="9">
        <v>46203</v>
      </c>
      <c r="J30" s="5" t="s">
        <v>43</v>
      </c>
      <c r="K30" s="10" t="s">
        <v>119</v>
      </c>
      <c r="L30" s="5">
        <v>339039</v>
      </c>
      <c r="M30" s="5">
        <v>759</v>
      </c>
      <c r="N30" s="5" t="s">
        <v>37</v>
      </c>
      <c r="O30" s="5"/>
    </row>
    <row r="31" spans="2:20" ht="63.75" x14ac:dyDescent="0.2">
      <c r="B31" s="5">
        <v>22</v>
      </c>
      <c r="C31" s="5" t="s">
        <v>110</v>
      </c>
      <c r="D31" s="36" t="s">
        <v>120</v>
      </c>
      <c r="E31" s="5" t="s">
        <v>50</v>
      </c>
      <c r="F31" s="5">
        <v>25</v>
      </c>
      <c r="G31" s="8">
        <v>32380</v>
      </c>
      <c r="H31" s="5" t="s">
        <v>32</v>
      </c>
      <c r="I31" s="9">
        <v>46203</v>
      </c>
      <c r="J31" s="5" t="s">
        <v>43</v>
      </c>
      <c r="K31" s="10" t="s">
        <v>121</v>
      </c>
      <c r="L31" s="5">
        <v>339039</v>
      </c>
      <c r="M31" s="5">
        <v>759</v>
      </c>
      <c r="N31" s="5" t="s">
        <v>37</v>
      </c>
      <c r="O31" s="5" t="s">
        <v>215</v>
      </c>
    </row>
    <row r="32" spans="2:20" ht="38.25" x14ac:dyDescent="0.2">
      <c r="B32" s="5">
        <v>23</v>
      </c>
      <c r="C32" s="5" t="s">
        <v>110</v>
      </c>
      <c r="D32" s="36" t="s">
        <v>122</v>
      </c>
      <c r="E32" s="5" t="s">
        <v>123</v>
      </c>
      <c r="F32" s="5">
        <v>25</v>
      </c>
      <c r="G32" s="8">
        <v>25000</v>
      </c>
      <c r="H32" s="5" t="s">
        <v>32</v>
      </c>
      <c r="I32" s="9">
        <v>46203</v>
      </c>
      <c r="J32" s="5" t="s">
        <v>43</v>
      </c>
      <c r="K32" s="10" t="s">
        <v>121</v>
      </c>
      <c r="L32" s="5">
        <v>339039</v>
      </c>
      <c r="M32" s="5">
        <v>759</v>
      </c>
      <c r="N32" s="5" t="s">
        <v>37</v>
      </c>
      <c r="O32" s="5" t="s">
        <v>215</v>
      </c>
    </row>
    <row r="33" spans="2:15" ht="38.25" x14ac:dyDescent="0.2">
      <c r="B33" s="5">
        <v>24</v>
      </c>
      <c r="C33" s="5" t="s">
        <v>38</v>
      </c>
      <c r="D33" s="36" t="s">
        <v>124</v>
      </c>
      <c r="E33" s="5" t="s">
        <v>117</v>
      </c>
      <c r="F33" s="5">
        <v>18</v>
      </c>
      <c r="G33" s="8">
        <v>40000</v>
      </c>
      <c r="H33" s="7" t="s">
        <v>32</v>
      </c>
      <c r="I33" s="9">
        <v>46204</v>
      </c>
      <c r="J33" s="5" t="s">
        <v>43</v>
      </c>
      <c r="K33" s="5" t="s">
        <v>125</v>
      </c>
      <c r="L33" s="5">
        <v>339039</v>
      </c>
      <c r="M33" s="5">
        <v>759</v>
      </c>
      <c r="N33" s="5" t="s">
        <v>37</v>
      </c>
      <c r="O33" s="5"/>
    </row>
    <row r="34" spans="2:15" ht="25.5" x14ac:dyDescent="0.2">
      <c r="B34" s="5">
        <v>25</v>
      </c>
      <c r="C34" s="5" t="s">
        <v>29</v>
      </c>
      <c r="D34" s="36" t="s">
        <v>126</v>
      </c>
      <c r="E34" s="5" t="s">
        <v>70</v>
      </c>
      <c r="F34" s="5">
        <v>150</v>
      </c>
      <c r="G34" s="8">
        <v>14100</v>
      </c>
      <c r="H34" s="5" t="s">
        <v>41</v>
      </c>
      <c r="I34" s="9">
        <v>46204</v>
      </c>
      <c r="J34" s="5" t="s">
        <v>35</v>
      </c>
      <c r="K34" s="10" t="s">
        <v>72</v>
      </c>
      <c r="L34" s="5">
        <v>339030</v>
      </c>
      <c r="M34" s="5">
        <v>500</v>
      </c>
      <c r="N34" s="5" t="s">
        <v>73</v>
      </c>
      <c r="O34" s="5"/>
    </row>
    <row r="35" spans="2:15" ht="25.5" x14ac:dyDescent="0.2">
      <c r="B35" s="5">
        <v>26</v>
      </c>
      <c r="C35" s="5" t="s">
        <v>29</v>
      </c>
      <c r="D35" s="36" t="s">
        <v>128</v>
      </c>
      <c r="E35" s="5" t="s">
        <v>129</v>
      </c>
      <c r="F35" s="5">
        <v>110</v>
      </c>
      <c r="G35" s="8">
        <v>6380</v>
      </c>
      <c r="H35" s="5" t="s">
        <v>32</v>
      </c>
      <c r="I35" s="9">
        <v>46204</v>
      </c>
      <c r="J35" s="5" t="s">
        <v>35</v>
      </c>
      <c r="K35" s="10" t="s">
        <v>72</v>
      </c>
      <c r="L35" s="5">
        <v>339030</v>
      </c>
      <c r="M35" s="5">
        <v>500</v>
      </c>
      <c r="N35" s="5" t="s">
        <v>73</v>
      </c>
      <c r="O35" s="5" t="s">
        <v>216</v>
      </c>
    </row>
    <row r="36" spans="2:15" ht="25.5" x14ac:dyDescent="0.2">
      <c r="B36" s="5">
        <v>27</v>
      </c>
      <c r="C36" s="5" t="s">
        <v>29</v>
      </c>
      <c r="D36" s="36" t="s">
        <v>130</v>
      </c>
      <c r="E36" s="5" t="s">
        <v>54</v>
      </c>
      <c r="F36" s="5">
        <v>2</v>
      </c>
      <c r="G36" s="8">
        <v>2000</v>
      </c>
      <c r="H36" s="5" t="s">
        <v>32</v>
      </c>
      <c r="I36" s="9">
        <v>46204</v>
      </c>
      <c r="J36" s="5" t="s">
        <v>35</v>
      </c>
      <c r="K36" s="10" t="s">
        <v>131</v>
      </c>
      <c r="L36" s="5">
        <v>449052</v>
      </c>
      <c r="M36" s="5">
        <v>500</v>
      </c>
      <c r="N36" s="5" t="s">
        <v>37</v>
      </c>
      <c r="O36" s="5"/>
    </row>
    <row r="37" spans="2:15" ht="38.25" x14ac:dyDescent="0.2">
      <c r="B37" s="5">
        <v>28</v>
      </c>
      <c r="C37" s="5" t="s">
        <v>132</v>
      </c>
      <c r="D37" s="36" t="s">
        <v>133</v>
      </c>
      <c r="E37" s="5" t="s">
        <v>112</v>
      </c>
      <c r="F37" s="5">
        <v>10</v>
      </c>
      <c r="G37" s="8">
        <v>5000</v>
      </c>
      <c r="H37" s="5" t="s">
        <v>32</v>
      </c>
      <c r="I37" s="9">
        <v>46204</v>
      </c>
      <c r="J37" s="5" t="s">
        <v>43</v>
      </c>
      <c r="K37" s="5" t="s">
        <v>134</v>
      </c>
      <c r="L37" s="5">
        <v>339039</v>
      </c>
      <c r="M37" s="5">
        <v>759</v>
      </c>
      <c r="N37" s="5" t="s">
        <v>37</v>
      </c>
      <c r="O37" s="5" t="s">
        <v>215</v>
      </c>
    </row>
    <row r="38" spans="2:15" ht="38.25" x14ac:dyDescent="0.2">
      <c r="B38" s="5">
        <v>29</v>
      </c>
      <c r="C38" s="5" t="s">
        <v>52</v>
      </c>
      <c r="D38" s="36" t="s">
        <v>135</v>
      </c>
      <c r="E38" s="5" t="s">
        <v>54</v>
      </c>
      <c r="F38" s="5">
        <v>1</v>
      </c>
      <c r="G38" s="8">
        <v>80000</v>
      </c>
      <c r="H38" s="5" t="s">
        <v>32</v>
      </c>
      <c r="I38" s="9">
        <v>46234</v>
      </c>
      <c r="J38" s="5" t="s">
        <v>43</v>
      </c>
      <c r="K38" s="5" t="s">
        <v>55</v>
      </c>
      <c r="L38" s="5">
        <v>449052</v>
      </c>
      <c r="M38" s="5">
        <v>759</v>
      </c>
      <c r="N38" s="5" t="s">
        <v>136</v>
      </c>
      <c r="O38" s="5"/>
    </row>
    <row r="39" spans="2:15" ht="25.5" x14ac:dyDescent="0.2">
      <c r="B39" s="5">
        <v>30</v>
      </c>
      <c r="C39" s="5" t="s">
        <v>29</v>
      </c>
      <c r="D39" s="36" t="s">
        <v>137</v>
      </c>
      <c r="E39" s="5" t="s">
        <v>70</v>
      </c>
      <c r="F39" s="5">
        <v>160</v>
      </c>
      <c r="G39" s="8">
        <v>1200</v>
      </c>
      <c r="H39" s="5" t="s">
        <v>32</v>
      </c>
      <c r="I39" s="9">
        <v>46235</v>
      </c>
      <c r="J39" s="5" t="s">
        <v>35</v>
      </c>
      <c r="K39" s="10" t="s">
        <v>72</v>
      </c>
      <c r="L39" s="5">
        <v>339030</v>
      </c>
      <c r="M39" s="5">
        <v>500</v>
      </c>
      <c r="N39" s="5" t="s">
        <v>73</v>
      </c>
      <c r="O39" s="5" t="s">
        <v>216</v>
      </c>
    </row>
    <row r="40" spans="2:15" ht="38.25" x14ac:dyDescent="0.2">
      <c r="B40" s="5">
        <v>31</v>
      </c>
      <c r="C40" s="5" t="s">
        <v>132</v>
      </c>
      <c r="D40" s="36" t="s">
        <v>138</v>
      </c>
      <c r="E40" s="5" t="s">
        <v>139</v>
      </c>
      <c r="F40" s="5">
        <v>1</v>
      </c>
      <c r="G40" s="8">
        <v>200</v>
      </c>
      <c r="H40" s="5" t="s">
        <v>41</v>
      </c>
      <c r="I40" s="9">
        <v>46266</v>
      </c>
      <c r="J40" s="5" t="s">
        <v>35</v>
      </c>
      <c r="K40" s="10" t="s">
        <v>140</v>
      </c>
      <c r="L40" s="5">
        <v>339039</v>
      </c>
      <c r="M40" s="5">
        <v>500</v>
      </c>
      <c r="N40" s="5" t="s">
        <v>37</v>
      </c>
      <c r="O40" s="5"/>
    </row>
    <row r="41" spans="2:15" ht="38.25" x14ac:dyDescent="0.2">
      <c r="B41" s="5">
        <v>32</v>
      </c>
      <c r="C41" s="5" t="s">
        <v>132</v>
      </c>
      <c r="D41" s="36" t="s">
        <v>141</v>
      </c>
      <c r="E41" s="5" t="s">
        <v>139</v>
      </c>
      <c r="F41" s="5">
        <v>1</v>
      </c>
      <c r="G41" s="8">
        <v>350</v>
      </c>
      <c r="H41" s="5" t="s">
        <v>41</v>
      </c>
      <c r="I41" s="9">
        <v>46266</v>
      </c>
      <c r="J41" s="5" t="s">
        <v>35</v>
      </c>
      <c r="K41" s="10" t="s">
        <v>140</v>
      </c>
      <c r="L41" s="5">
        <v>339039</v>
      </c>
      <c r="M41" s="5">
        <v>500</v>
      </c>
      <c r="N41" s="5" t="s">
        <v>37</v>
      </c>
      <c r="O41" s="5"/>
    </row>
    <row r="42" spans="2:15" ht="51" x14ac:dyDescent="0.2">
      <c r="B42" s="5">
        <v>33</v>
      </c>
      <c r="C42" s="5" t="s">
        <v>110</v>
      </c>
      <c r="D42" s="36" t="s">
        <v>116</v>
      </c>
      <c r="E42" s="5" t="s">
        <v>112</v>
      </c>
      <c r="F42" s="5">
        <v>25</v>
      </c>
      <c r="G42" s="8">
        <v>35000</v>
      </c>
      <c r="H42" s="5" t="s">
        <v>32</v>
      </c>
      <c r="I42" s="9">
        <v>46295</v>
      </c>
      <c r="J42" s="5" t="s">
        <v>43</v>
      </c>
      <c r="K42" s="10" t="s">
        <v>119</v>
      </c>
      <c r="L42" s="5">
        <v>339039</v>
      </c>
      <c r="M42" s="5">
        <v>759</v>
      </c>
      <c r="N42" s="5" t="s">
        <v>37</v>
      </c>
      <c r="O42" s="5"/>
    </row>
    <row r="43" spans="2:15" ht="63.75" x14ac:dyDescent="0.2">
      <c r="B43" s="5">
        <v>34</v>
      </c>
      <c r="C43" s="5" t="s">
        <v>110</v>
      </c>
      <c r="D43" s="36" t="s">
        <v>144</v>
      </c>
      <c r="E43" s="5" t="s">
        <v>50</v>
      </c>
      <c r="F43" s="5">
        <v>25</v>
      </c>
      <c r="G43" s="8">
        <v>40000</v>
      </c>
      <c r="H43" s="5" t="s">
        <v>32</v>
      </c>
      <c r="I43" s="9">
        <v>46295</v>
      </c>
      <c r="J43" s="5" t="s">
        <v>43</v>
      </c>
      <c r="K43" s="10" t="s">
        <v>121</v>
      </c>
      <c r="L43" s="5">
        <v>339039</v>
      </c>
      <c r="M43" s="5">
        <v>759</v>
      </c>
      <c r="N43" s="5" t="s">
        <v>37</v>
      </c>
      <c r="O43" s="5" t="s">
        <v>215</v>
      </c>
    </row>
    <row r="44" spans="2:15" ht="38.25" x14ac:dyDescent="0.2">
      <c r="B44" s="5">
        <v>35</v>
      </c>
      <c r="C44" s="5" t="s">
        <v>110</v>
      </c>
      <c r="D44" s="36" t="s">
        <v>145</v>
      </c>
      <c r="E44" s="5" t="s">
        <v>123</v>
      </c>
      <c r="F44" s="5">
        <v>25</v>
      </c>
      <c r="G44" s="8">
        <v>25000</v>
      </c>
      <c r="H44" s="5" t="s">
        <v>32</v>
      </c>
      <c r="I44" s="9">
        <v>46295</v>
      </c>
      <c r="J44" s="5" t="s">
        <v>43</v>
      </c>
      <c r="K44" s="10" t="s">
        <v>121</v>
      </c>
      <c r="L44" s="5">
        <v>339039</v>
      </c>
      <c r="M44" s="5">
        <v>759</v>
      </c>
      <c r="N44" s="5" t="s">
        <v>37</v>
      </c>
      <c r="O44" s="5" t="s">
        <v>215</v>
      </c>
    </row>
    <row r="45" spans="2:15" ht="25.5" x14ac:dyDescent="0.2">
      <c r="B45" s="5">
        <v>36</v>
      </c>
      <c r="C45" s="5" t="s">
        <v>29</v>
      </c>
      <c r="D45" s="36" t="s">
        <v>146</v>
      </c>
      <c r="E45" s="5" t="s">
        <v>76</v>
      </c>
      <c r="F45" s="5">
        <v>90</v>
      </c>
      <c r="G45" s="8">
        <v>840</v>
      </c>
      <c r="H45" s="5" t="s">
        <v>32</v>
      </c>
      <c r="I45" s="9">
        <v>46296</v>
      </c>
      <c r="J45" s="5" t="s">
        <v>35</v>
      </c>
      <c r="K45" s="10" t="s">
        <v>72</v>
      </c>
      <c r="L45" s="5">
        <v>339030</v>
      </c>
      <c r="M45" s="5">
        <v>500</v>
      </c>
      <c r="N45" s="5" t="s">
        <v>37</v>
      </c>
      <c r="O45" s="5" t="s">
        <v>215</v>
      </c>
    </row>
    <row r="46" spans="2:15" ht="51" x14ac:dyDescent="0.2">
      <c r="B46" s="5">
        <v>37</v>
      </c>
      <c r="C46" s="5" t="s">
        <v>29</v>
      </c>
      <c r="D46" s="36" t="s">
        <v>147</v>
      </c>
      <c r="E46" s="5" t="s">
        <v>148</v>
      </c>
      <c r="F46" s="5">
        <v>72317.45</v>
      </c>
      <c r="G46" s="8">
        <v>72317.45</v>
      </c>
      <c r="H46" s="5" t="s">
        <v>41</v>
      </c>
      <c r="I46" s="9">
        <v>46311</v>
      </c>
      <c r="J46" s="5" t="s">
        <v>35</v>
      </c>
      <c r="K46" s="10" t="s">
        <v>149</v>
      </c>
      <c r="L46" s="5" t="s">
        <v>150</v>
      </c>
      <c r="M46" s="5">
        <v>500</v>
      </c>
      <c r="N46" s="5" t="s">
        <v>98</v>
      </c>
      <c r="O46" s="5"/>
    </row>
    <row r="47" spans="2:15" ht="51" x14ac:dyDescent="0.2">
      <c r="B47" s="5">
        <v>38</v>
      </c>
      <c r="C47" s="5" t="s">
        <v>151</v>
      </c>
      <c r="D47" s="36" t="s">
        <v>152</v>
      </c>
      <c r="E47" s="5" t="s">
        <v>112</v>
      </c>
      <c r="F47" s="6">
        <v>38</v>
      </c>
      <c r="G47" s="8">
        <v>50000</v>
      </c>
      <c r="H47" s="7" t="s">
        <v>32</v>
      </c>
      <c r="I47" s="9">
        <v>46315</v>
      </c>
      <c r="J47" s="5" t="s">
        <v>43</v>
      </c>
      <c r="K47" s="5" t="s">
        <v>153</v>
      </c>
      <c r="L47" s="5">
        <v>339039</v>
      </c>
      <c r="M47" s="5">
        <v>759</v>
      </c>
      <c r="N47" s="5" t="s">
        <v>37</v>
      </c>
      <c r="O47" s="5"/>
    </row>
    <row r="48" spans="2:15" ht="51" x14ac:dyDescent="0.2">
      <c r="B48" s="5">
        <v>39</v>
      </c>
      <c r="C48" s="5" t="s">
        <v>151</v>
      </c>
      <c r="D48" s="36" t="s">
        <v>154</v>
      </c>
      <c r="E48" s="5" t="s">
        <v>139</v>
      </c>
      <c r="F48" s="5">
        <v>1</v>
      </c>
      <c r="G48" s="8">
        <v>40000</v>
      </c>
      <c r="H48" s="7" t="s">
        <v>32</v>
      </c>
      <c r="I48" s="9">
        <v>46324</v>
      </c>
      <c r="J48" s="5" t="s">
        <v>43</v>
      </c>
      <c r="K48" s="5" t="s">
        <v>153</v>
      </c>
      <c r="L48" s="5">
        <v>339039</v>
      </c>
      <c r="M48" s="5">
        <v>759</v>
      </c>
      <c r="N48" s="5" t="s">
        <v>37</v>
      </c>
      <c r="O48" s="5" t="s">
        <v>215</v>
      </c>
    </row>
    <row r="49" spans="2:15" ht="25.5" x14ac:dyDescent="0.2">
      <c r="B49" s="5">
        <v>40</v>
      </c>
      <c r="C49" s="5" t="s">
        <v>29</v>
      </c>
      <c r="D49" s="36" t="s">
        <v>159</v>
      </c>
      <c r="E49" s="5" t="s">
        <v>76</v>
      </c>
      <c r="F49" s="5">
        <v>12</v>
      </c>
      <c r="G49" s="8">
        <v>280</v>
      </c>
      <c r="H49" s="5" t="s">
        <v>32</v>
      </c>
      <c r="I49" s="9">
        <v>46357</v>
      </c>
      <c r="J49" s="5" t="s">
        <v>35</v>
      </c>
      <c r="K49" s="10" t="s">
        <v>72</v>
      </c>
      <c r="L49" s="5">
        <v>339030</v>
      </c>
      <c r="M49" s="5">
        <v>500</v>
      </c>
      <c r="N49" s="5" t="s">
        <v>73</v>
      </c>
      <c r="O49" s="5" t="s">
        <v>216</v>
      </c>
    </row>
    <row r="50" spans="2:15" ht="25.5" x14ac:dyDescent="0.2">
      <c r="B50" s="5">
        <v>41</v>
      </c>
      <c r="C50" s="5" t="s">
        <v>160</v>
      </c>
      <c r="D50" s="36" t="s">
        <v>161</v>
      </c>
      <c r="E50" s="5" t="s">
        <v>129</v>
      </c>
      <c r="F50" s="5">
        <v>250</v>
      </c>
      <c r="G50" s="8">
        <v>1150</v>
      </c>
      <c r="H50" s="5" t="s">
        <v>32</v>
      </c>
      <c r="I50" s="9">
        <v>46357</v>
      </c>
      <c r="J50" s="5" t="s">
        <v>35</v>
      </c>
      <c r="K50" s="10" t="s">
        <v>72</v>
      </c>
      <c r="L50" s="5">
        <v>339030</v>
      </c>
      <c r="M50" s="5">
        <v>500</v>
      </c>
      <c r="N50" s="5" t="s">
        <v>73</v>
      </c>
      <c r="O50" s="5" t="s">
        <v>216</v>
      </c>
    </row>
    <row r="51" spans="2:15" ht="25.5" x14ac:dyDescent="0.2">
      <c r="B51" s="5">
        <v>42</v>
      </c>
      <c r="C51" s="5" t="s">
        <v>29</v>
      </c>
      <c r="D51" s="36" t="s">
        <v>162</v>
      </c>
      <c r="E51" s="5" t="s">
        <v>47</v>
      </c>
      <c r="F51" s="5">
        <v>3</v>
      </c>
      <c r="G51" s="8">
        <v>6000</v>
      </c>
      <c r="H51" s="5" t="s">
        <v>32</v>
      </c>
      <c r="I51" s="9">
        <v>46357</v>
      </c>
      <c r="J51" s="5" t="s">
        <v>35</v>
      </c>
      <c r="K51" s="10" t="s">
        <v>163</v>
      </c>
      <c r="L51" s="5">
        <v>339039</v>
      </c>
      <c r="M51" s="5">
        <v>500</v>
      </c>
      <c r="N51" s="5" t="s">
        <v>37</v>
      </c>
      <c r="O51" s="5"/>
    </row>
    <row r="52" spans="2:15" ht="51" x14ac:dyDescent="0.2">
      <c r="B52" s="5">
        <v>43</v>
      </c>
      <c r="C52" s="5" t="s">
        <v>164</v>
      </c>
      <c r="D52" s="36" t="s">
        <v>165</v>
      </c>
      <c r="E52" s="5" t="s">
        <v>117</v>
      </c>
      <c r="F52" s="6">
        <v>20</v>
      </c>
      <c r="G52" s="8">
        <v>10000</v>
      </c>
      <c r="H52" s="7" t="s">
        <v>32</v>
      </c>
      <c r="I52" s="9">
        <v>46371</v>
      </c>
      <c r="J52" s="5" t="s">
        <v>43</v>
      </c>
      <c r="K52" s="5" t="s">
        <v>166</v>
      </c>
      <c r="L52" s="5">
        <v>339039</v>
      </c>
      <c r="M52" s="5">
        <v>759</v>
      </c>
      <c r="N52" s="5" t="s">
        <v>37</v>
      </c>
      <c r="O52" s="5"/>
    </row>
    <row r="53" spans="2:15" ht="38.25" x14ac:dyDescent="0.2">
      <c r="B53" s="5">
        <v>44</v>
      </c>
      <c r="C53" s="5" t="s">
        <v>164</v>
      </c>
      <c r="D53" s="36" t="s">
        <v>167</v>
      </c>
      <c r="E53" s="5" t="s">
        <v>54</v>
      </c>
      <c r="F53" s="5">
        <v>1</v>
      </c>
      <c r="G53" s="8">
        <v>5000</v>
      </c>
      <c r="H53" s="7" t="s">
        <v>32</v>
      </c>
      <c r="I53" s="9">
        <v>46371</v>
      </c>
      <c r="J53" s="5" t="s">
        <v>43</v>
      </c>
      <c r="K53" s="5" t="s">
        <v>166</v>
      </c>
      <c r="L53" s="5">
        <v>339039</v>
      </c>
      <c r="M53" s="5">
        <v>759</v>
      </c>
      <c r="N53" s="5" t="s">
        <v>37</v>
      </c>
      <c r="O53" s="5"/>
    </row>
    <row r="54" spans="2:15" ht="51" x14ac:dyDescent="0.2">
      <c r="B54" s="5">
        <v>45</v>
      </c>
      <c r="C54" s="5" t="s">
        <v>38</v>
      </c>
      <c r="D54" s="36" t="s">
        <v>168</v>
      </c>
      <c r="E54" s="5" t="s">
        <v>47</v>
      </c>
      <c r="F54" s="5">
        <v>1</v>
      </c>
      <c r="G54" s="8">
        <v>27067.68</v>
      </c>
      <c r="H54" s="7" t="s">
        <v>41</v>
      </c>
      <c r="I54" s="9">
        <v>46375</v>
      </c>
      <c r="J54" s="5" t="s">
        <v>43</v>
      </c>
      <c r="K54" s="5" t="s">
        <v>169</v>
      </c>
      <c r="L54" s="5">
        <v>339040</v>
      </c>
      <c r="M54" s="5">
        <v>759</v>
      </c>
      <c r="N54" s="5" t="s">
        <v>170</v>
      </c>
      <c r="O54" s="5"/>
    </row>
    <row r="55" spans="2:15" ht="51" x14ac:dyDescent="0.2">
      <c r="B55" s="5">
        <v>46</v>
      </c>
      <c r="C55" s="5" t="s">
        <v>132</v>
      </c>
      <c r="D55" s="36" t="s">
        <v>171</v>
      </c>
      <c r="E55" s="5" t="s">
        <v>139</v>
      </c>
      <c r="F55" s="5">
        <v>1</v>
      </c>
      <c r="G55" s="8">
        <v>550</v>
      </c>
      <c r="H55" s="5" t="s">
        <v>41</v>
      </c>
      <c r="I55" s="9">
        <v>46384</v>
      </c>
      <c r="J55" s="5" t="s">
        <v>35</v>
      </c>
      <c r="K55" s="10" t="s">
        <v>172</v>
      </c>
      <c r="L55" s="5">
        <v>339039</v>
      </c>
      <c r="M55" s="5">
        <v>500</v>
      </c>
      <c r="N55" s="5" t="s">
        <v>37</v>
      </c>
      <c r="O55" s="5"/>
    </row>
    <row r="56" spans="2:15" ht="25.5" x14ac:dyDescent="0.2">
      <c r="B56" s="5">
        <v>47</v>
      </c>
      <c r="C56" s="5" t="s">
        <v>29</v>
      </c>
      <c r="D56" s="36" t="s">
        <v>173</v>
      </c>
      <c r="E56" s="5" t="s">
        <v>31</v>
      </c>
      <c r="F56" s="5">
        <v>12</v>
      </c>
      <c r="G56" s="8">
        <v>161589.84</v>
      </c>
      <c r="H56" s="5" t="s">
        <v>41</v>
      </c>
      <c r="I56" s="9">
        <v>46385</v>
      </c>
      <c r="J56" s="5" t="s">
        <v>35</v>
      </c>
      <c r="K56" s="10" t="s">
        <v>174</v>
      </c>
      <c r="L56" s="5">
        <v>339037</v>
      </c>
      <c r="M56" s="5">
        <v>500</v>
      </c>
      <c r="N56" s="5" t="s">
        <v>89</v>
      </c>
      <c r="O56" s="5"/>
    </row>
    <row r="57" spans="2:15" ht="25.5" x14ac:dyDescent="0.2">
      <c r="B57" s="5">
        <v>48</v>
      </c>
      <c r="C57" s="5" t="s">
        <v>52</v>
      </c>
      <c r="D57" s="36" t="s">
        <v>175</v>
      </c>
      <c r="E57" s="5" t="s">
        <v>54</v>
      </c>
      <c r="F57" s="5">
        <v>12</v>
      </c>
      <c r="G57" s="8">
        <f>400*12</f>
        <v>4800</v>
      </c>
      <c r="H57" s="5" t="s">
        <v>32</v>
      </c>
      <c r="I57" s="9">
        <v>46386</v>
      </c>
      <c r="J57" s="5" t="s">
        <v>43</v>
      </c>
      <c r="K57" s="5" t="s">
        <v>55</v>
      </c>
      <c r="L57" s="5">
        <v>449052</v>
      </c>
      <c r="M57" s="5">
        <v>759</v>
      </c>
      <c r="N57" s="5" t="s">
        <v>37</v>
      </c>
      <c r="O57" s="5"/>
    </row>
    <row r="58" spans="2:15" ht="25.5" x14ac:dyDescent="0.2">
      <c r="B58" s="5">
        <v>49</v>
      </c>
      <c r="C58" s="5" t="s">
        <v>52</v>
      </c>
      <c r="D58" s="36" t="s">
        <v>59</v>
      </c>
      <c r="E58" s="5" t="s">
        <v>54</v>
      </c>
      <c r="F58" s="5">
        <v>1</v>
      </c>
      <c r="G58" s="8">
        <v>12840</v>
      </c>
      <c r="H58" s="5" t="s">
        <v>41</v>
      </c>
      <c r="I58" s="9">
        <v>46112</v>
      </c>
      <c r="J58" s="5" t="s">
        <v>43</v>
      </c>
      <c r="K58" s="5" t="s">
        <v>55</v>
      </c>
      <c r="L58" s="5">
        <v>339039</v>
      </c>
      <c r="M58" s="5">
        <v>759</v>
      </c>
      <c r="N58" s="5" t="s">
        <v>63</v>
      </c>
      <c r="O58" s="5"/>
    </row>
    <row r="59" spans="2:15" ht="25.5" x14ac:dyDescent="0.2">
      <c r="B59" s="5">
        <v>50</v>
      </c>
      <c r="C59" s="5" t="s">
        <v>52</v>
      </c>
      <c r="D59" s="36" t="s">
        <v>103</v>
      </c>
      <c r="E59" s="5" t="s">
        <v>76</v>
      </c>
      <c r="F59" s="5">
        <v>6</v>
      </c>
      <c r="G59" s="8">
        <f>480000/6</f>
        <v>80000</v>
      </c>
      <c r="H59" s="5" t="s">
        <v>32</v>
      </c>
      <c r="I59" s="9">
        <v>46173</v>
      </c>
      <c r="J59" s="5" t="s">
        <v>43</v>
      </c>
      <c r="K59" s="5" t="s">
        <v>106</v>
      </c>
      <c r="L59" s="5">
        <v>339039</v>
      </c>
      <c r="M59" s="5">
        <v>759</v>
      </c>
      <c r="N59" s="5" t="s">
        <v>37</v>
      </c>
      <c r="O59" s="5"/>
    </row>
    <row r="60" spans="2:15" ht="25.5" x14ac:dyDescent="0.2">
      <c r="B60" s="5">
        <v>51</v>
      </c>
      <c r="C60" s="5" t="s">
        <v>52</v>
      </c>
      <c r="D60" s="36" t="s">
        <v>142</v>
      </c>
      <c r="E60" s="5" t="s">
        <v>54</v>
      </c>
      <c r="F60" s="5">
        <v>1</v>
      </c>
      <c r="G60" s="8">
        <v>10000</v>
      </c>
      <c r="H60" s="5" t="s">
        <v>41</v>
      </c>
      <c r="I60" s="9">
        <v>46293</v>
      </c>
      <c r="J60" s="5" t="s">
        <v>43</v>
      </c>
      <c r="K60" s="5" t="s">
        <v>55</v>
      </c>
      <c r="L60" s="5">
        <v>339039</v>
      </c>
      <c r="M60" s="5">
        <v>759</v>
      </c>
      <c r="N60" s="5" t="s">
        <v>63</v>
      </c>
      <c r="O60" s="5"/>
    </row>
    <row r="61" spans="2:15" ht="38.25" x14ac:dyDescent="0.2">
      <c r="B61" s="5">
        <v>52</v>
      </c>
      <c r="C61" s="5" t="s">
        <v>52</v>
      </c>
      <c r="D61" s="36" t="s">
        <v>64</v>
      </c>
      <c r="E61" s="5" t="s">
        <v>54</v>
      </c>
      <c r="F61" s="5">
        <v>100</v>
      </c>
      <c r="G61" s="8">
        <v>462240</v>
      </c>
      <c r="H61" s="5" t="s">
        <v>32</v>
      </c>
      <c r="I61" s="9">
        <v>46112</v>
      </c>
      <c r="J61" s="5" t="s">
        <v>43</v>
      </c>
      <c r="K61" s="5" t="s">
        <v>55</v>
      </c>
      <c r="L61" s="5">
        <v>339040</v>
      </c>
      <c r="M61" s="5">
        <v>759</v>
      </c>
      <c r="N61" s="5" t="s">
        <v>37</v>
      </c>
      <c r="O61" s="5" t="s">
        <v>217</v>
      </c>
    </row>
    <row r="62" spans="2:15" ht="38.25" x14ac:dyDescent="0.2">
      <c r="B62" s="5">
        <v>53</v>
      </c>
      <c r="C62" s="5" t="s">
        <v>52</v>
      </c>
      <c r="D62" s="36" t="s">
        <v>66</v>
      </c>
      <c r="E62" s="5" t="s">
        <v>54</v>
      </c>
      <c r="F62" s="5">
        <v>100</v>
      </c>
      <c r="G62" s="8">
        <v>140000</v>
      </c>
      <c r="H62" s="5" t="s">
        <v>32</v>
      </c>
      <c r="I62" s="9">
        <v>46112</v>
      </c>
      <c r="J62" s="5" t="s">
        <v>43</v>
      </c>
      <c r="K62" s="5" t="s">
        <v>68</v>
      </c>
      <c r="L62" s="5">
        <v>339039</v>
      </c>
      <c r="M62" s="5">
        <v>759</v>
      </c>
      <c r="N62" s="5" t="s">
        <v>63</v>
      </c>
      <c r="O62" s="5" t="s">
        <v>217</v>
      </c>
    </row>
    <row r="63" spans="2:15" ht="25.5" x14ac:dyDescent="0.2">
      <c r="B63" s="5">
        <v>54</v>
      </c>
      <c r="C63" s="5" t="s">
        <v>52</v>
      </c>
      <c r="D63" s="36" t="s">
        <v>193</v>
      </c>
      <c r="E63" s="5" t="s">
        <v>54</v>
      </c>
      <c r="F63" s="5">
        <v>5</v>
      </c>
      <c r="G63" s="8">
        <v>72136.100000000006</v>
      </c>
      <c r="H63" s="5" t="s">
        <v>32</v>
      </c>
      <c r="I63" s="9">
        <v>46386</v>
      </c>
      <c r="J63" s="5" t="s">
        <v>43</v>
      </c>
      <c r="K63" s="5" t="s">
        <v>55</v>
      </c>
      <c r="L63" s="5">
        <v>449052</v>
      </c>
      <c r="M63" s="5">
        <v>759</v>
      </c>
      <c r="N63" s="5" t="s">
        <v>37</v>
      </c>
      <c r="O63" s="5" t="s">
        <v>217</v>
      </c>
    </row>
    <row r="64" spans="2:15" ht="38.25" x14ac:dyDescent="0.2">
      <c r="B64" s="5">
        <v>55</v>
      </c>
      <c r="C64" s="5" t="s">
        <v>110</v>
      </c>
      <c r="D64" s="36" t="s">
        <v>204</v>
      </c>
      <c r="E64" s="5" t="s">
        <v>54</v>
      </c>
      <c r="F64" s="5">
        <v>25</v>
      </c>
      <c r="G64" s="8">
        <v>2023987.5</v>
      </c>
      <c r="H64" s="5" t="s">
        <v>32</v>
      </c>
      <c r="I64" s="9">
        <v>46356</v>
      </c>
      <c r="J64" s="5" t="s">
        <v>43</v>
      </c>
      <c r="K64" s="5" t="s">
        <v>207</v>
      </c>
      <c r="L64" s="5">
        <v>339039</v>
      </c>
      <c r="M64" s="5">
        <v>759</v>
      </c>
      <c r="N64" s="5" t="s">
        <v>37</v>
      </c>
      <c r="O64" s="5" t="s">
        <v>217</v>
      </c>
    </row>
    <row r="65" spans="2:15" ht="38.25" x14ac:dyDescent="0.2">
      <c r="B65" s="5">
        <v>56</v>
      </c>
      <c r="C65" s="5" t="s">
        <v>52</v>
      </c>
      <c r="D65" s="36" t="s">
        <v>212</v>
      </c>
      <c r="E65" s="5" t="s">
        <v>54</v>
      </c>
      <c r="F65" s="5">
        <v>4</v>
      </c>
      <c r="G65" s="8">
        <v>10237.52</v>
      </c>
      <c r="H65" s="5" t="s">
        <v>32</v>
      </c>
      <c r="I65" s="9">
        <v>46356</v>
      </c>
      <c r="J65" s="5" t="s">
        <v>43</v>
      </c>
      <c r="K65" s="5" t="s">
        <v>55</v>
      </c>
      <c r="L65" s="5">
        <v>339040</v>
      </c>
      <c r="M65" s="5">
        <v>759</v>
      </c>
      <c r="N65" s="5" t="s">
        <v>37</v>
      </c>
      <c r="O65" s="5" t="s">
        <v>217</v>
      </c>
    </row>
    <row r="66" spans="2:15" x14ac:dyDescent="0.2">
      <c r="B66" s="5"/>
      <c r="C66" s="5"/>
      <c r="D66" s="12"/>
      <c r="E66" s="5"/>
      <c r="F66" s="5"/>
      <c r="G66" s="8"/>
      <c r="H66" s="5"/>
      <c r="I66" s="9"/>
      <c r="J66" s="5"/>
      <c r="K66" s="5"/>
      <c r="L66" s="5"/>
      <c r="M66" s="5"/>
      <c r="N66" s="5"/>
      <c r="O66" s="5"/>
    </row>
    <row r="67" spans="2:15" x14ac:dyDescent="0.2">
      <c r="B67" s="5"/>
      <c r="C67" s="5"/>
      <c r="D67" s="12"/>
      <c r="E67" s="5"/>
      <c r="F67" s="5"/>
      <c r="G67" s="8"/>
      <c r="H67" s="5"/>
      <c r="I67" s="9"/>
      <c r="J67" s="5"/>
      <c r="K67" s="5"/>
      <c r="L67" s="5"/>
      <c r="M67" s="5"/>
      <c r="N67" s="5"/>
      <c r="O67" s="5"/>
    </row>
    <row r="68" spans="2:15" x14ac:dyDescent="0.2">
      <c r="B68" s="5"/>
      <c r="C68" s="5"/>
      <c r="D68" s="12"/>
      <c r="E68" s="5"/>
      <c r="F68" s="5"/>
      <c r="G68" s="8"/>
      <c r="H68" s="5"/>
      <c r="I68" s="9"/>
      <c r="J68" s="5"/>
      <c r="K68" s="5"/>
      <c r="L68" s="5"/>
      <c r="M68" s="5"/>
      <c r="N68" s="5"/>
      <c r="O68" s="5"/>
    </row>
    <row r="69" spans="2:15" x14ac:dyDescent="0.2">
      <c r="B69" s="5"/>
      <c r="C69" s="5"/>
      <c r="D69" s="12"/>
      <c r="E69" s="5"/>
      <c r="F69" s="5"/>
      <c r="G69" s="8"/>
      <c r="H69" s="5"/>
      <c r="I69" s="9"/>
      <c r="J69" s="5"/>
      <c r="K69" s="5"/>
      <c r="L69" s="5"/>
      <c r="M69" s="5"/>
      <c r="N69" s="5"/>
      <c r="O69" s="5"/>
    </row>
  </sheetData>
  <autoFilter ref="B8:O65" xr:uid="{00000000-0001-0000-0100-000000000000}">
    <sortState xmlns:xlrd2="http://schemas.microsoft.com/office/spreadsheetml/2017/richdata2" ref="B11:O62">
      <sortCondition ref="B10:B62"/>
    </sortState>
  </autoFilter>
  <sortState xmlns:xlrd2="http://schemas.microsoft.com/office/spreadsheetml/2017/richdata2" ref="B10:O62">
    <sortCondition ref="I10:I62"/>
  </sortState>
  <mergeCells count="20">
    <mergeCell ref="F8:F9"/>
    <mergeCell ref="G8:G9"/>
    <mergeCell ref="L8:L9"/>
    <mergeCell ref="C8:C9"/>
    <mergeCell ref="B6:D6"/>
    <mergeCell ref="F6:I6"/>
    <mergeCell ref="J8:J9"/>
    <mergeCell ref="K8:K9"/>
    <mergeCell ref="B2:O2"/>
    <mergeCell ref="B4:D4"/>
    <mergeCell ref="O8:O9"/>
    <mergeCell ref="N8:N9"/>
    <mergeCell ref="B5:D5"/>
    <mergeCell ref="F4:I4"/>
    <mergeCell ref="F5:I5"/>
    <mergeCell ref="H8:H9"/>
    <mergeCell ref="I8:I9"/>
    <mergeCell ref="B8:B9"/>
    <mergeCell ref="D8:D9"/>
    <mergeCell ref="E8:E9"/>
  </mergeCells>
  <phoneticPr fontId="5" type="noConversion"/>
  <pageMargins left="0.511811024" right="0.511811024" top="0.78740157499999996" bottom="0.78740157499999996" header="0.31496062000000002" footer="0.31496062000000002"/>
  <pageSetup paperSize="9" scale="5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xWindow="451" yWindow="405" count="1">
        <x14:dataValidation type="list" allowBlank="1" showErrorMessage="1" prompt="FAVOR ESCOLHER UMA DAS OPÇÕES DISPONÍVEIS" xr:uid="{C6504D95-DB76-46F5-A9A3-C7ABD488DD0D}">
          <x14:formula1>
            <xm:f>Listas!$A$2:$A$4</xm:f>
          </x14:formula1>
          <xm:sqref>H10:H13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5">
    <outlinePr summaryBelow="0" summaryRight="0"/>
  </sheetPr>
  <dimension ref="A1:B51"/>
  <sheetViews>
    <sheetView showGridLines="0" zoomScale="90" zoomScaleNormal="90" workbookViewId="0">
      <selection activeCell="E12" sqref="E12"/>
    </sheetView>
  </sheetViews>
  <sheetFormatPr defaultColWidth="12.5703125" defaultRowHeight="15.75" customHeight="1" x14ac:dyDescent="0.2"/>
  <cols>
    <col min="1" max="1" width="16" customWidth="1"/>
    <col min="2" max="2" width="19.42578125" customWidth="1"/>
  </cols>
  <sheetData>
    <row r="1" spans="1:2" ht="30" x14ac:dyDescent="0.25">
      <c r="A1" s="1" t="s">
        <v>13</v>
      </c>
      <c r="B1" s="1" t="s">
        <v>176</v>
      </c>
    </row>
    <row r="2" spans="1:2" ht="12.75" x14ac:dyDescent="0.2">
      <c r="A2" s="2" t="s">
        <v>41</v>
      </c>
      <c r="B2" s="2" t="s">
        <v>177</v>
      </c>
    </row>
    <row r="3" spans="1:2" ht="12.75" x14ac:dyDescent="0.2">
      <c r="A3" s="2" t="s">
        <v>32</v>
      </c>
      <c r="B3" s="2" t="s">
        <v>178</v>
      </c>
    </row>
    <row r="4" spans="1:2" ht="12.75" x14ac:dyDescent="0.2">
      <c r="A4" s="2" t="s">
        <v>71</v>
      </c>
      <c r="B4" s="2" t="s">
        <v>179</v>
      </c>
    </row>
    <row r="5" spans="1:2" ht="12.75" x14ac:dyDescent="0.2"/>
    <row r="6" spans="1:2" ht="12.75" x14ac:dyDescent="0.2"/>
    <row r="7" spans="1:2" ht="12.75" x14ac:dyDescent="0.2"/>
    <row r="8" spans="1:2" ht="12.75" x14ac:dyDescent="0.2"/>
    <row r="9" spans="1:2" ht="12.75" x14ac:dyDescent="0.2"/>
    <row r="10" spans="1:2" ht="12.75" x14ac:dyDescent="0.2"/>
    <row r="11" spans="1:2" ht="12.75" x14ac:dyDescent="0.2"/>
    <row r="12" spans="1:2" ht="12.75" x14ac:dyDescent="0.2"/>
    <row r="13" spans="1:2" ht="12.75" x14ac:dyDescent="0.2"/>
    <row r="14" spans="1:2" ht="12.75" customHeight="1" x14ac:dyDescent="0.2"/>
    <row r="15" spans="1:2" ht="12.75" customHeight="1" x14ac:dyDescent="0.2"/>
    <row r="16" spans="1:2" ht="12.75" customHeight="1" x14ac:dyDescent="0.2"/>
    <row r="17" ht="12.75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10928-107D-42E0-ACA3-C9B472DD3A44}">
  <sheetPr codeName="Planilha1"/>
  <dimension ref="A1:A60"/>
  <sheetViews>
    <sheetView topLeftCell="B1" workbookViewId="0">
      <selection activeCell="A8" sqref="A1:A1048576"/>
    </sheetView>
  </sheetViews>
  <sheetFormatPr defaultRowHeight="12.75" x14ac:dyDescent="0.2"/>
  <cols>
    <col min="1" max="1" width="9.140625" hidden="1" customWidth="1"/>
  </cols>
  <sheetData>
    <row r="1" spans="1:1" ht="12.75" customHeight="1" x14ac:dyDescent="0.2">
      <c r="A1" s="4" t="str">
        <f>IFERROR(IF(INDEX(#REF!,MATCH(LEFT(PUBLICAÇÃO!#REF!,6),#REF!,0))&lt;&gt;"",INDEX(#REF!,MATCH(LEFT(PUBLICAÇÃO!#REF!,6),#REF!,0)),""),"")</f>
        <v/>
      </c>
    </row>
    <row r="2" spans="1:1" x14ac:dyDescent="0.2">
      <c r="A2" s="4" t="str">
        <f>IFERROR(IF(INDEX(#REF!,MATCH(LEFT(PUBLICAÇÃO!#REF!,6),#REF!,0))&lt;&gt;"",INDEX(#REF!,MATCH(LEFT(PUBLICAÇÃO!#REF!,6),#REF!,0)),""),"")</f>
        <v/>
      </c>
    </row>
    <row r="3" spans="1:1" x14ac:dyDescent="0.2">
      <c r="A3" s="4" t="str">
        <f>IFERROR(IF(INDEX(#REF!,MATCH(LEFT(PUBLICAÇÃO!#REF!,6),#REF!,0))&lt;&gt;"",INDEX(#REF!,MATCH(LEFT(PUBLICAÇÃO!#REF!,6),#REF!,0)),""),"")</f>
        <v/>
      </c>
    </row>
    <row r="4" spans="1:1" x14ac:dyDescent="0.2">
      <c r="A4" s="4" t="str">
        <f>IFERROR(IF(INDEX(#REF!,MATCH(LEFT(PUBLICAÇÃO!#REF!,6),#REF!,0))&lt;&gt;"",INDEX(#REF!,MATCH(LEFT(PUBLICAÇÃO!#REF!,6),#REF!,0)),""),"")</f>
        <v/>
      </c>
    </row>
    <row r="5" spans="1:1" x14ac:dyDescent="0.2">
      <c r="A5" s="4" t="str">
        <f>IFERROR(IF(INDEX(#REF!,MATCH(LEFT(PUBLICAÇÃO!#REF!,6),#REF!,0))&lt;&gt;"",INDEX(#REF!,MATCH(LEFT(PUBLICAÇÃO!#REF!,6),#REF!,0)),""),"")</f>
        <v/>
      </c>
    </row>
    <row r="6" spans="1:1" x14ac:dyDescent="0.2">
      <c r="A6" s="4" t="str">
        <f>IFERROR(IF(INDEX(#REF!,MATCH(LEFT(PUBLICAÇÃO!#REF!,6),#REF!,0))&lt;&gt;"",INDEX(#REF!,MATCH(LEFT(PUBLICAÇÃO!#REF!,6),#REF!,0)),""),"")</f>
        <v/>
      </c>
    </row>
    <row r="7" spans="1:1" x14ac:dyDescent="0.2">
      <c r="A7" s="4" t="str">
        <f>IFERROR(IF(INDEX(#REF!,MATCH(LEFT(PUBLICAÇÃO!#REF!,6),#REF!,0))&lt;&gt;"",INDEX(#REF!,MATCH(LEFT(PUBLICAÇÃO!#REF!,6),#REF!,0)),""),"")</f>
        <v/>
      </c>
    </row>
    <row r="8" spans="1:1" x14ac:dyDescent="0.2">
      <c r="A8" s="4" t="str">
        <f>IFERROR(IF(INDEX(#REF!,MATCH(LEFT(PUBLICAÇÃO!#REF!,6),#REF!,0))&lt;&gt;"",INDEX(#REF!,MATCH(LEFT(PUBLICAÇÃO!#REF!,6),#REF!,0)),""),"")</f>
        <v/>
      </c>
    </row>
    <row r="9" spans="1:1" x14ac:dyDescent="0.2">
      <c r="A9" s="4" t="str">
        <f>IFERROR(IF(INDEX(#REF!,MATCH(LEFT(PUBLICAÇÃO!#REF!,6),#REF!,0))&lt;&gt;"",INDEX(#REF!,MATCH(LEFT(PUBLICAÇÃO!#REF!,6),#REF!,0)),""),"")</f>
        <v/>
      </c>
    </row>
    <row r="10" spans="1:1" x14ac:dyDescent="0.2">
      <c r="A10" s="4" t="str">
        <f>IFERROR(IF(INDEX(#REF!,MATCH(LEFT(PUBLICAÇÃO!#REF!,6),#REF!,0))&lt;&gt;"",INDEX(#REF!,MATCH(LEFT(PUBLICAÇÃO!#REF!,6),#REF!,0)),""),"")</f>
        <v/>
      </c>
    </row>
    <row r="11" spans="1:1" x14ac:dyDescent="0.2">
      <c r="A11" s="4" t="str">
        <f>IFERROR(IF(INDEX(#REF!,MATCH(LEFT(PUBLICAÇÃO!#REF!,6),#REF!,0))&lt;&gt;"",INDEX(#REF!,MATCH(LEFT(PUBLICAÇÃO!#REF!,6),#REF!,0)),""),"")</f>
        <v/>
      </c>
    </row>
    <row r="12" spans="1:1" x14ac:dyDescent="0.2">
      <c r="A12" s="4" t="str">
        <f>IFERROR(IF(INDEX(#REF!,MATCH(LEFT(PUBLICAÇÃO!#REF!,6),#REF!,0))&lt;&gt;"",INDEX(#REF!,MATCH(LEFT(PUBLICAÇÃO!#REF!,6),#REF!,0)),""),"")</f>
        <v/>
      </c>
    </row>
    <row r="13" spans="1:1" x14ac:dyDescent="0.2">
      <c r="A13" s="4" t="str">
        <f>IFERROR(IF(INDEX(#REF!,MATCH(LEFT(PUBLICAÇÃO!#REF!,6),#REF!,0))&lt;&gt;"",INDEX(#REF!,MATCH(LEFT(PUBLICAÇÃO!#REF!,6),#REF!,0)),""),"")</f>
        <v/>
      </c>
    </row>
    <row r="14" spans="1:1" x14ac:dyDescent="0.2">
      <c r="A14" s="4" t="str">
        <f>IFERROR(IF(INDEX(#REF!,MATCH(LEFT(PUBLICAÇÃO!#REF!,6),#REF!,0))&lt;&gt;"",INDEX(#REF!,MATCH(LEFT(PUBLICAÇÃO!#REF!,6),#REF!,0)),""),"")</f>
        <v/>
      </c>
    </row>
    <row r="15" spans="1:1" x14ac:dyDescent="0.2">
      <c r="A15" s="4" t="str">
        <f>IFERROR(IF(INDEX(#REF!,MATCH(LEFT(PUBLICAÇÃO!#REF!,6),#REF!,0))&lt;&gt;"",INDEX(#REF!,MATCH(LEFT(PUBLICAÇÃO!#REF!,6),#REF!,0)),""),"")</f>
        <v/>
      </c>
    </row>
    <row r="16" spans="1:1" x14ac:dyDescent="0.2">
      <c r="A16" s="4" t="str">
        <f>IFERROR(IF(INDEX(#REF!,MATCH(LEFT(PUBLICAÇÃO!#REF!,6),#REF!,0))&lt;&gt;"",INDEX(#REF!,MATCH(LEFT(PUBLICAÇÃO!#REF!,6),#REF!,0)),""),"")</f>
        <v/>
      </c>
    </row>
    <row r="17" spans="1:1" x14ac:dyDescent="0.2">
      <c r="A17" s="4" t="str">
        <f>IFERROR(IF(INDEX(#REF!,MATCH(LEFT(PUBLICAÇÃO!#REF!,6),#REF!,0))&lt;&gt;"",INDEX(#REF!,MATCH(LEFT(PUBLICAÇÃO!#REF!,6),#REF!,0)),""),"")</f>
        <v/>
      </c>
    </row>
    <row r="18" spans="1:1" x14ac:dyDescent="0.2">
      <c r="A18" s="4" t="str">
        <f>IFERROR(IF(INDEX(#REF!,MATCH(LEFT(PUBLICAÇÃO!#REF!,6),#REF!,0))&lt;&gt;"",INDEX(#REF!,MATCH(LEFT(PUBLICAÇÃO!#REF!,6),#REF!,0)),""),"")</f>
        <v/>
      </c>
    </row>
    <row r="19" spans="1:1" x14ac:dyDescent="0.2">
      <c r="A19" s="4" t="str">
        <f>IFERROR(IF(INDEX(#REF!,MATCH(LEFT(PUBLICAÇÃO!#REF!,6),#REF!,0))&lt;&gt;"",INDEX(#REF!,MATCH(LEFT(PUBLICAÇÃO!#REF!,6),#REF!,0)),""),"")</f>
        <v/>
      </c>
    </row>
    <row r="20" spans="1:1" x14ac:dyDescent="0.2">
      <c r="A20" s="4" t="str">
        <f>IFERROR(IF(INDEX(#REF!,MATCH(LEFT(PUBLICAÇÃO!#REF!,6),#REF!,0))&lt;&gt;"",INDEX(#REF!,MATCH(LEFT(PUBLICAÇÃO!#REF!,6),#REF!,0)),""),"")</f>
        <v/>
      </c>
    </row>
    <row r="21" spans="1:1" x14ac:dyDescent="0.2">
      <c r="A21" s="4" t="str">
        <f>IFERROR(IF(INDEX(#REF!,MATCH(LEFT(PUBLICAÇÃO!#REF!,6),#REF!,0))&lt;&gt;"",INDEX(#REF!,MATCH(LEFT(PUBLICAÇÃO!#REF!,6),#REF!,0)),""),"")</f>
        <v/>
      </c>
    </row>
    <row r="22" spans="1:1" x14ac:dyDescent="0.2">
      <c r="A22" s="4" t="str">
        <f>IFERROR(IF(INDEX(#REF!,MATCH(LEFT(PUBLICAÇÃO!#REF!,6),#REF!,0))&lt;&gt;"",INDEX(#REF!,MATCH(LEFT(PUBLICAÇÃO!#REF!,6),#REF!,0)),""),"")</f>
        <v/>
      </c>
    </row>
    <row r="23" spans="1:1" x14ac:dyDescent="0.2">
      <c r="A23" s="4" t="str">
        <f>IFERROR(IF(INDEX(#REF!,MATCH(LEFT(PUBLICAÇÃO!#REF!,6),#REF!,0))&lt;&gt;"",INDEX(#REF!,MATCH(LEFT(PUBLICAÇÃO!#REF!,6),#REF!,0)),""),"")</f>
        <v/>
      </c>
    </row>
    <row r="24" spans="1:1" x14ac:dyDescent="0.2">
      <c r="A24" s="4" t="str">
        <f>IFERROR(IF(INDEX(#REF!,MATCH(LEFT(PUBLICAÇÃO!#REF!,6),#REF!,0))&lt;&gt;"",INDEX(#REF!,MATCH(LEFT(PUBLICAÇÃO!#REF!,6),#REF!,0)),""),"")</f>
        <v/>
      </c>
    </row>
    <row r="25" spans="1:1" x14ac:dyDescent="0.2">
      <c r="A25" s="4" t="str">
        <f>IFERROR(IF(INDEX(#REF!,MATCH(LEFT(PUBLICAÇÃO!#REF!,6),#REF!,0))&lt;&gt;"",INDEX(#REF!,MATCH(LEFT(PUBLICAÇÃO!#REF!,6),#REF!,0)),""),"")</f>
        <v/>
      </c>
    </row>
    <row r="26" spans="1:1" x14ac:dyDescent="0.2">
      <c r="A26" s="4" t="str">
        <f>IFERROR(IF(INDEX(#REF!,MATCH(LEFT(PUBLICAÇÃO!#REF!,6),#REF!,0))&lt;&gt;"",INDEX(#REF!,MATCH(LEFT(PUBLICAÇÃO!#REF!,6),#REF!,0)),""),"")</f>
        <v/>
      </c>
    </row>
    <row r="27" spans="1:1" x14ac:dyDescent="0.2">
      <c r="A27" s="4" t="str">
        <f>IFERROR(IF(INDEX(#REF!,MATCH(LEFT(PUBLICAÇÃO!#REF!,6),#REF!,0))&lt;&gt;"",INDEX(#REF!,MATCH(LEFT(PUBLICAÇÃO!#REF!,6),#REF!,0)),""),"")</f>
        <v/>
      </c>
    </row>
    <row r="28" spans="1:1" x14ac:dyDescent="0.2">
      <c r="A28" s="4" t="str">
        <f>IFERROR(IF(INDEX(#REF!,MATCH(LEFT(PUBLICAÇÃO!#REF!,6),#REF!,0))&lt;&gt;"",INDEX(#REF!,MATCH(LEFT(PUBLICAÇÃO!#REF!,6),#REF!,0)),""),"")</f>
        <v/>
      </c>
    </row>
    <row r="29" spans="1:1" x14ac:dyDescent="0.2">
      <c r="A29" s="4" t="str">
        <f>IFERROR(IF(INDEX(#REF!,MATCH(LEFT(PUBLICAÇÃO!#REF!,6),#REF!,0))&lt;&gt;"",INDEX(#REF!,MATCH(LEFT(PUBLICAÇÃO!#REF!,6),#REF!,0)),""),"")</f>
        <v/>
      </c>
    </row>
    <row r="30" spans="1:1" x14ac:dyDescent="0.2">
      <c r="A30" s="4" t="str">
        <f>IFERROR(IF(INDEX(#REF!,MATCH(LEFT(PUBLICAÇÃO!#REF!,6),#REF!,0))&lt;&gt;"",INDEX(#REF!,MATCH(LEFT(PUBLICAÇÃO!#REF!,6),#REF!,0)),""),"")</f>
        <v/>
      </c>
    </row>
    <row r="31" spans="1:1" x14ac:dyDescent="0.2">
      <c r="A31" s="4" t="str">
        <f>IFERROR(IF(INDEX(#REF!,MATCH(LEFT(PUBLICAÇÃO!#REF!,6),#REF!,0))&lt;&gt;"",INDEX(#REF!,MATCH(LEFT(PUBLICAÇÃO!#REF!,6),#REF!,0)),""),"")</f>
        <v/>
      </c>
    </row>
    <row r="32" spans="1:1" x14ac:dyDescent="0.2">
      <c r="A32" s="4" t="str">
        <f>IFERROR(IF(INDEX(#REF!,MATCH(LEFT(PUBLICAÇÃO!#REF!,6),#REF!,0))&lt;&gt;"",INDEX(#REF!,MATCH(LEFT(PUBLICAÇÃO!#REF!,6),#REF!,0)),""),"")</f>
        <v/>
      </c>
    </row>
    <row r="33" spans="1:1" x14ac:dyDescent="0.2">
      <c r="A33" s="4" t="str">
        <f>IFERROR(IF(INDEX(#REF!,MATCH(LEFT(PUBLICAÇÃO!#REF!,6),#REF!,0))&lt;&gt;"",INDEX(#REF!,MATCH(LEFT(PUBLICAÇÃO!#REF!,6),#REF!,0)),""),"")</f>
        <v/>
      </c>
    </row>
    <row r="34" spans="1:1" x14ac:dyDescent="0.2">
      <c r="A34" s="4" t="str">
        <f>IFERROR(IF(INDEX(#REF!,MATCH(LEFT(PUBLICAÇÃO!#REF!,6),#REF!,0))&lt;&gt;"",INDEX(#REF!,MATCH(LEFT(PUBLICAÇÃO!#REF!,6),#REF!,0)),""),"")</f>
        <v/>
      </c>
    </row>
    <row r="35" spans="1:1" x14ac:dyDescent="0.2">
      <c r="A35" s="4" t="str">
        <f>IFERROR(IF(INDEX(#REF!,MATCH(LEFT(PUBLICAÇÃO!#REF!,6),#REF!,0))&lt;&gt;"",INDEX(#REF!,MATCH(LEFT(PUBLICAÇÃO!#REF!,6),#REF!,0)),""),"")</f>
        <v/>
      </c>
    </row>
    <row r="36" spans="1:1" x14ac:dyDescent="0.2">
      <c r="A36" s="4" t="str">
        <f>IFERROR(IF(INDEX(#REF!,MATCH(LEFT(PUBLICAÇÃO!#REF!,6),#REF!,0))&lt;&gt;"",INDEX(#REF!,MATCH(LEFT(PUBLICAÇÃO!#REF!,6),#REF!,0)),""),"")</f>
        <v/>
      </c>
    </row>
    <row r="37" spans="1:1" x14ac:dyDescent="0.2">
      <c r="A37" s="4" t="str">
        <f>IFERROR(IF(INDEX(#REF!,MATCH(LEFT(PUBLICAÇÃO!#REF!,6),#REF!,0))&lt;&gt;"",INDEX(#REF!,MATCH(LEFT(PUBLICAÇÃO!#REF!,6),#REF!,0)),""),"")</f>
        <v/>
      </c>
    </row>
    <row r="38" spans="1:1" x14ac:dyDescent="0.2">
      <c r="A38" s="4" t="str">
        <f>IFERROR(IF(INDEX(#REF!,MATCH(LEFT(PUBLICAÇÃO!#REF!,6),#REF!,0))&lt;&gt;"",INDEX(#REF!,MATCH(LEFT(PUBLICAÇÃO!#REF!,6),#REF!,0)),""),"")</f>
        <v/>
      </c>
    </row>
    <row r="39" spans="1:1" x14ac:dyDescent="0.2">
      <c r="A39" s="4" t="str">
        <f>IFERROR(IF(INDEX(#REF!,MATCH(LEFT(PUBLICAÇÃO!#REF!,6),#REF!,0))&lt;&gt;"",INDEX(#REF!,MATCH(LEFT(PUBLICAÇÃO!#REF!,6),#REF!,0)),""),"")</f>
        <v/>
      </c>
    </row>
    <row r="40" spans="1:1" x14ac:dyDescent="0.2">
      <c r="A40" s="4" t="str">
        <f>IFERROR(IF(INDEX(#REF!,MATCH(LEFT(PUBLICAÇÃO!#REF!,6),#REF!,0))&lt;&gt;"",INDEX(#REF!,MATCH(LEFT(PUBLICAÇÃO!#REF!,6),#REF!,0)),""),"")</f>
        <v/>
      </c>
    </row>
    <row r="41" spans="1:1" x14ac:dyDescent="0.2">
      <c r="A41" s="4" t="str">
        <f>IFERROR(IF(INDEX(#REF!,MATCH(LEFT(PUBLICAÇÃO!#REF!,6),#REF!,0))&lt;&gt;"",INDEX(#REF!,MATCH(LEFT(PUBLICAÇÃO!#REF!,6),#REF!,0)),""),"")</f>
        <v/>
      </c>
    </row>
    <row r="42" spans="1:1" x14ac:dyDescent="0.2">
      <c r="A42" s="4" t="str">
        <f>IFERROR(IF(INDEX(#REF!,MATCH(LEFT(PUBLICAÇÃO!#REF!,6),#REF!,0))&lt;&gt;"",INDEX(#REF!,MATCH(LEFT(PUBLICAÇÃO!#REF!,6),#REF!,0)),""),"")</f>
        <v/>
      </c>
    </row>
    <row r="43" spans="1:1" x14ac:dyDescent="0.2">
      <c r="A43" s="4" t="str">
        <f>IFERROR(IF(INDEX(#REF!,MATCH(LEFT(PUBLICAÇÃO!#REF!,6),#REF!,0))&lt;&gt;"",INDEX(#REF!,MATCH(LEFT(PUBLICAÇÃO!#REF!,6),#REF!,0)),""),"")</f>
        <v/>
      </c>
    </row>
    <row r="44" spans="1:1" x14ac:dyDescent="0.2">
      <c r="A44" s="4" t="str">
        <f>IFERROR(IF(INDEX(#REF!,MATCH(LEFT(PUBLICAÇÃO!#REF!,6),#REF!,0))&lt;&gt;"",INDEX(#REF!,MATCH(LEFT(PUBLICAÇÃO!#REF!,6),#REF!,0)),""),"")</f>
        <v/>
      </c>
    </row>
    <row r="45" spans="1:1" x14ac:dyDescent="0.2">
      <c r="A45" s="4" t="str">
        <f>IFERROR(IF(INDEX(#REF!,MATCH(LEFT(PUBLICAÇÃO!#REF!,6),#REF!,0))&lt;&gt;"",INDEX(#REF!,MATCH(LEFT(PUBLICAÇÃO!#REF!,6),#REF!,0)),""),"")</f>
        <v/>
      </c>
    </row>
    <row r="46" spans="1:1" x14ac:dyDescent="0.2">
      <c r="A46" s="4" t="str">
        <f>IFERROR(IF(INDEX(#REF!,MATCH(LEFT(PUBLICAÇÃO!#REF!,6),#REF!,0))&lt;&gt;"",INDEX(#REF!,MATCH(LEFT(PUBLICAÇÃO!#REF!,6),#REF!,0)),""),"")</f>
        <v/>
      </c>
    </row>
    <row r="47" spans="1:1" x14ac:dyDescent="0.2">
      <c r="A47" s="4" t="str">
        <f>IFERROR(IF(INDEX(#REF!,MATCH(LEFT(PUBLICAÇÃO!#REF!,6),#REF!,0))&lt;&gt;"",INDEX(#REF!,MATCH(LEFT(PUBLICAÇÃO!#REF!,6),#REF!,0)),""),"")</f>
        <v/>
      </c>
    </row>
    <row r="48" spans="1:1" x14ac:dyDescent="0.2">
      <c r="A48" s="4" t="str">
        <f>IFERROR(IF(INDEX(#REF!,MATCH(LEFT(PUBLICAÇÃO!#REF!,6),#REF!,0))&lt;&gt;"",INDEX(#REF!,MATCH(LEFT(PUBLICAÇÃO!#REF!,6),#REF!,0)),""),"")</f>
        <v/>
      </c>
    </row>
    <row r="49" spans="1:1" x14ac:dyDescent="0.2">
      <c r="A49" s="4" t="str">
        <f>IFERROR(IF(INDEX(#REF!,MATCH(LEFT(PUBLICAÇÃO!#REF!,6),#REF!,0))&lt;&gt;"",INDEX(#REF!,MATCH(LEFT(PUBLICAÇÃO!#REF!,6),#REF!,0)),""),"")</f>
        <v/>
      </c>
    </row>
    <row r="50" spans="1:1" x14ac:dyDescent="0.2">
      <c r="A50" s="4" t="str">
        <f>IFERROR(IF(INDEX(#REF!,MATCH(LEFT(PUBLICAÇÃO!#REF!,6),#REF!,0))&lt;&gt;"",INDEX(#REF!,MATCH(LEFT(PUBLICAÇÃO!#REF!,6),#REF!,0)),""),"")</f>
        <v/>
      </c>
    </row>
    <row r="51" spans="1:1" x14ac:dyDescent="0.2">
      <c r="A51" s="4" t="str">
        <f>IFERROR(IF(INDEX(#REF!,MATCH(LEFT(PUBLICAÇÃO!#REF!,6),#REF!,0))&lt;&gt;"",INDEX(#REF!,MATCH(LEFT(PUBLICAÇÃO!#REF!,6),#REF!,0)),""),"")</f>
        <v/>
      </c>
    </row>
    <row r="52" spans="1:1" x14ac:dyDescent="0.2">
      <c r="A52" s="4" t="str">
        <f>IFERROR(IF(INDEX(#REF!,MATCH(LEFT(PUBLICAÇÃO!#REF!,6),#REF!,0))&lt;&gt;"",INDEX(#REF!,MATCH(LEFT(PUBLICAÇÃO!#REF!,6),#REF!,0)),""),"")</f>
        <v/>
      </c>
    </row>
    <row r="53" spans="1:1" x14ac:dyDescent="0.2">
      <c r="A53" s="4" t="str">
        <f>IFERROR(IF(INDEX(#REF!,MATCH(LEFT(PUBLICAÇÃO!#REF!,6),#REF!,0))&lt;&gt;"",INDEX(#REF!,MATCH(LEFT(PUBLICAÇÃO!#REF!,6),#REF!,0)),""),"")</f>
        <v/>
      </c>
    </row>
    <row r="54" spans="1:1" x14ac:dyDescent="0.2">
      <c r="A54" s="4" t="str">
        <f>IFERROR(IF(INDEX(#REF!,MATCH(LEFT(PUBLICAÇÃO!#REF!,6),#REF!,0))&lt;&gt;"",INDEX(#REF!,MATCH(LEFT(PUBLICAÇÃO!#REF!,6),#REF!,0)),""),"")</f>
        <v/>
      </c>
    </row>
    <row r="55" spans="1:1" x14ac:dyDescent="0.2">
      <c r="A55" s="4" t="str">
        <f>IFERROR(IF(INDEX(#REF!,MATCH(LEFT(PUBLICAÇÃO!#REF!,6),#REF!,0))&lt;&gt;"",INDEX(#REF!,MATCH(LEFT(PUBLICAÇÃO!#REF!,6),#REF!,0)),""),"")</f>
        <v/>
      </c>
    </row>
    <row r="56" spans="1:1" x14ac:dyDescent="0.2">
      <c r="A56" s="4" t="str">
        <f>IFERROR(IF(INDEX(#REF!,MATCH(LEFT(PUBLICAÇÃO!#REF!,6),#REF!,0))&lt;&gt;"",INDEX(#REF!,MATCH(LEFT(PUBLICAÇÃO!#REF!,6),#REF!,0)),""),"")</f>
        <v/>
      </c>
    </row>
    <row r="57" spans="1:1" x14ac:dyDescent="0.2">
      <c r="A57" s="4" t="str">
        <f>IFERROR(IF(INDEX(#REF!,MATCH(LEFT(PUBLICAÇÃO!#REF!,6),#REF!,0))&lt;&gt;"",INDEX(#REF!,MATCH(LEFT(PUBLICAÇÃO!#REF!,6),#REF!,0)),""),"")</f>
        <v/>
      </c>
    </row>
    <row r="58" spans="1:1" x14ac:dyDescent="0.2">
      <c r="A58" s="4" t="str">
        <f>IFERROR(IF(INDEX(#REF!,MATCH(LEFT(PUBLICAÇÃO!#REF!,6),#REF!,0))&lt;&gt;"",INDEX(#REF!,MATCH(LEFT(PUBLICAÇÃO!#REF!,6),#REF!,0)),""),"")</f>
        <v/>
      </c>
    </row>
    <row r="59" spans="1:1" x14ac:dyDescent="0.2">
      <c r="A59" s="4" t="str">
        <f>IFERROR(IF(INDEX(#REF!,MATCH(LEFT(PUBLICAÇÃO!#REF!,6),#REF!,0))&lt;&gt;"",INDEX(#REF!,MATCH(LEFT(PUBLICAÇÃO!#REF!,6),#REF!,0)),""),"")</f>
        <v/>
      </c>
    </row>
    <row r="60" spans="1:1" x14ac:dyDescent="0.2">
      <c r="A60" s="4" t="str">
        <f>IFERROR(IF(INDEX(#REF!,MATCH(LEFT(PUBLICAÇÃO!#REF!,6),#REF!,0))&lt;&gt;"",INDEX(#REF!,MATCH(LEFT(PUBLICAÇÃO!#REF!,6),#REF!,0)),""),"")</f>
        <v/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TRABALHO</vt:lpstr>
      <vt:lpstr>PUBLICAÇÃO</vt:lpstr>
      <vt:lpstr>Listas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Micaele Martins de Carvalho</dc:creator>
  <cp:keywords/>
  <dc:description/>
  <cp:lastModifiedBy>Rodolfo Netto</cp:lastModifiedBy>
  <cp:revision/>
  <cp:lastPrinted>2026-10-02T19:57:31Z</cp:lastPrinted>
  <dcterms:created xsi:type="dcterms:W3CDTF">2024-04-04T15:56:39Z</dcterms:created>
  <dcterms:modified xsi:type="dcterms:W3CDTF">2026-10-02T19:59:10Z</dcterms:modified>
  <cp:category/>
  <cp:contentStatus/>
</cp:coreProperties>
</file>