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Assessoria Gabinete\GAB 2025\PCA 2026\"/>
    </mc:Choice>
  </mc:AlternateContent>
  <xr:revisionPtr revIDLastSave="0" documentId="13_ncr:1_{32FDFD04-3A8D-4010-A80B-C9B4232571BD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GABINETE" sheetId="1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xlnm._FilterDatabase" localSheetId="0" hidden="1">GABINETE!$B$8:$O$60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9" i="1" l="1"/>
  <c r="G57" i="1"/>
  <c r="G29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<sst xmlns="http://schemas.openxmlformats.org/spreadsheetml/2006/main" count="408" uniqueCount="153">
  <si>
    <t>Tipo de Contratação</t>
  </si>
  <si>
    <t>Objeto Resumido</t>
  </si>
  <si>
    <t>Nova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</si>
  <si>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</si>
  <si>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</si>
  <si>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</si>
  <si>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</si>
  <si>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</si>
  <si>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</si>
  <si>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</si>
  <si>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</si>
  <si>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</si>
  <si>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Estimativa preliminar do valor (R$)</t>
  </si>
  <si>
    <t>Prazo</t>
  </si>
  <si>
    <t>Nível de Complexidade</t>
  </si>
  <si>
    <t>Observações</t>
  </si>
  <si>
    <t>Classificação orçamentária</t>
  </si>
  <si>
    <t>Agente de contratação ou fiscal</t>
  </si>
  <si>
    <t>Em andamento</t>
  </si>
  <si>
    <t>Setor Demandante</t>
  </si>
  <si>
    <t>SECONT</t>
  </si>
  <si>
    <t>GABINETE DO SECRETÁRIO</t>
  </si>
  <si>
    <t>Nº</t>
  </si>
  <si>
    <t>É possível a execução pelo FECC</t>
  </si>
  <si>
    <t xml:space="preserve">Justificativa da Contratação (preferencialmente alianhando a contratação ao Planejamento Estratégico da Secont ou de Governo) </t>
  </si>
  <si>
    <t>SUBINT</t>
  </si>
  <si>
    <t>vagas</t>
  </si>
  <si>
    <t>unidade</t>
  </si>
  <si>
    <t>Unidade</t>
  </si>
  <si>
    <t>SUBTRAN</t>
  </si>
  <si>
    <t>Bases de cadastros CPF, CNPJ e Simples Nacional da RFB / Serpro</t>
  </si>
  <si>
    <t>Bases</t>
  </si>
  <si>
    <t>Sim</t>
  </si>
  <si>
    <t>A contratação visa atender aos Projetos da CIED (Profisco + Auditoria 4.0) previstos no Planejamento Estratégico da SECONT e do Governo.</t>
  </si>
  <si>
    <t>Fiscal titular: Leandro Cezana
Fiscal Suplente: Luciano Fardin</t>
  </si>
  <si>
    <t>A contratação está em andamento no Processo 2024-W1DM3. O prazo para a renovação é estimado e deverá levar em consideração a conclusão do processo de contratação.</t>
  </si>
  <si>
    <t>Certificado A1, para uso exclusivo
no acesso do B-Cadastro, sem 
dispositivo físico</t>
  </si>
  <si>
    <t>Certificado</t>
  </si>
  <si>
    <t>Cognito Forms Pro</t>
  </si>
  <si>
    <t>Licenças de usuário</t>
  </si>
  <si>
    <t>Sistema já é utilizado na operacionalização da Avaliação de transparência ativa do Poder Executivo Estadual na versão gratuíta, porém com limitações.
Também é utilizado para criação do formulário para coleta de dados de permissionários nos órgãos, em ano de eleições estaduais, atendendo a determinação do TSE.</t>
  </si>
  <si>
    <t>Agente de Contratação: Gizelli Baioco</t>
  </si>
  <si>
    <t>A contratação está em andamento no Processo 2024-P9LH9. O prazo para a renovação é estimado e deverá levar em consideração a conclusão do processo de contratação.</t>
  </si>
  <si>
    <t>Consultoria LGPD - Fase 2 - Execução do Plano de Ação</t>
  </si>
  <si>
    <t>Serviço</t>
  </si>
  <si>
    <t>Está em andamento a contratação da FASE 1 do projeto, que irá realizar uma análise de GAP e será proposto o Plano de Ação. A FASE 2 consistirá na execução do Plano de Ação construído na FASE 1.
Contratação alinhada ao seguinte objetivo estratégico do Planejamento Estratégico da SECONT: Aperfeiçoar a legislação e os procedimentos
internos</t>
  </si>
  <si>
    <t>Software de Gerenciamento da Privacidade</t>
  </si>
  <si>
    <t>Está em andamento a contratação da FASE 1 do projeto, que irá realizar uma análise de GAP e será proposto o Plano de Ação. O Software de Gerenciamento da Privacidade será implantado na FASE 2.
Contratação alinhada ao seguinte objetivo estratégico do Planejamento Estratégico da SECONT: Aperfeiçoar a legislação e os procedimentos
internos</t>
  </si>
  <si>
    <t>Capacitações em Transparência, Ouvidoria, Data Analytics ou LGPD</t>
  </si>
  <si>
    <t>Vagas</t>
  </si>
  <si>
    <t>Contratação de vagas em cursos / eventos para atendimento ao Plano de Capacitações da SECONT.</t>
  </si>
  <si>
    <t>Call Center em Nuvem</t>
  </si>
  <si>
    <t>Trata-se de renovação do contrato nº 009/2023, código TCE 2023.500E0600005.01.0004, por mais 24 meses.</t>
  </si>
  <si>
    <t>Fiscal titular: Marcela Santos Palassi Tallon Netto
Fiscal Suplente: Marco Aurélio Soares Dutra</t>
  </si>
  <si>
    <t>Ouvidoria Day 2026</t>
  </si>
  <si>
    <t>Evento em homenagem ao Dia do Ouvidor, voltado para a Rede OuvES.</t>
  </si>
  <si>
    <t xml:space="preserve">Fiscal a definir </t>
  </si>
  <si>
    <t>COGES</t>
  </si>
  <si>
    <t>Pagamento de inscrições para servidores desta COGES em congressos /seminários em temáticas pretinentes.</t>
  </si>
  <si>
    <t>Necessidade de capacitar os servidores da COGES para o exercício das suas atribuições.</t>
  </si>
  <si>
    <t>Contratação de curso in company para  servidores desta COGES</t>
  </si>
  <si>
    <t>Deve ser analisada a viabilidade da prorrogação com mudança de fonte de recursos.</t>
  </si>
  <si>
    <t>Contratação de Suporte Técnico para o SAS Detection and Investigation</t>
  </si>
  <si>
    <t>Mês</t>
  </si>
  <si>
    <t>Fiscais: Emerson (Técnico), Patrícia (Administrativo) e indicado do demandante.</t>
  </si>
  <si>
    <t>GTIC</t>
  </si>
  <si>
    <t>Contratação de armazenamento na nuvem para a estratégia de backup e recuperação de desastres.</t>
  </si>
  <si>
    <t>Fiscais: Marco Aurélio (Técnico), Patrícia (Administrativo).</t>
  </si>
  <si>
    <t>Somente será feita se não houver serviço equivalente no PRODEST à época da contratação.</t>
  </si>
  <si>
    <t>Ampliação da infraestrutura física do Data Stack da SECONT no PRODEST (servidor).</t>
  </si>
  <si>
    <t>Ampliação da ferramenta de gestão de endpoints.</t>
  </si>
  <si>
    <t>Aquisição de headset.</t>
  </si>
  <si>
    <t>Aquisição de PABX com serviços de implantação e configuração.</t>
  </si>
  <si>
    <t>Infraestrutura adequada ao desempenho das atividades</t>
  </si>
  <si>
    <t>A platforma SAS foi adquirida pela SECONT no final do ano de 2023 com recursos do Profisco. Atualmente, estão em andamento alguns projetos finalísticos que estão sendo desenvolvidos em conjunto com a empresa VERT. Após a conclusão desses projetos, será necessário contratar serviços de suporte técnico à plataforma SAS para garantir que a plataforma continue sempre operacional e que não haja indisponibilidade dos produtos resultantes dos projetos.</t>
  </si>
  <si>
    <t>Contratação de vagas em curso para Auditores e servidores (IA, Chat GPT, tipografia jurídica)</t>
  </si>
  <si>
    <t xml:space="preserve">Necessidade de capacitar os Auditores e servidores lotados na SUBINT para o exercício das ações relacionadas à aplicação da Lei nº 12.486 / 2013 </t>
  </si>
  <si>
    <t>curso  in company (nova Lei de Licitações)</t>
  </si>
  <si>
    <t>SUBCONT</t>
  </si>
  <si>
    <t>Contratação de vagas em curso in company para Auditores</t>
  </si>
  <si>
    <t xml:space="preserve">Contratação de acesso a plataforma online com questões para preparação dos auditores para realzarem prova de certificação do IIA - CIA 02 </t>
  </si>
  <si>
    <t>Contratação de acesso a plataforma online com questões para preparação dos auditores para realzarem prova de certificação do IIA - CIA 03</t>
  </si>
  <si>
    <t>Pagamento de inscrição para realização de prova de certificação - CIA 02</t>
  </si>
  <si>
    <t>Pagamento de inscrição para realização de prova de certificação - CIA 03</t>
  </si>
  <si>
    <t>Contratação de vagas em Congressos relacionados a Auditoria</t>
  </si>
  <si>
    <t>Inscrições</t>
  </si>
  <si>
    <t xml:space="preserve">Necessidade de capacitar os Auditores lotados na SUBCONT para o exercício das ações de controle realizadas pelo Subsecretaria. </t>
  </si>
  <si>
    <t>A iniciativa visa atender atividade essencial para alcance do nível 03 do IA-CM.</t>
  </si>
  <si>
    <t>A iniciativa visa aperfeiçoar a capacidade de supervisão (coordenadores e subsecretário) e de liderança dos gestores da subcont</t>
  </si>
  <si>
    <t>GTA</t>
  </si>
  <si>
    <t xml:space="preserve">Gerenciamento do abastecimento de combustíveis e da manutenção preventiva e corretiva da frota oficial </t>
  </si>
  <si>
    <t>Litro / Peça Automotiva e Serviço</t>
  </si>
  <si>
    <t>Não</t>
  </si>
  <si>
    <t>339030; 339039</t>
  </si>
  <si>
    <t>Serviços de telefonia fixa (local e longa distância e 0800)</t>
  </si>
  <si>
    <t xml:space="preserve">Assinatura Mensal / Minutos </t>
  </si>
  <si>
    <t xml:space="preserve">Serviços de recepção e portaria (02 recepcionistas e 01 porteiro) </t>
  </si>
  <si>
    <t xml:space="preserve">Mensal </t>
  </si>
  <si>
    <t>Créditos tarifários de vale transporte</t>
  </si>
  <si>
    <t xml:space="preserve">Serviços de telefonia móvel </t>
  </si>
  <si>
    <t>Assinatura Mensal</t>
  </si>
  <si>
    <t xml:space="preserve">Serviços de agenciamento e fornecimento de passagens aéreas </t>
  </si>
  <si>
    <t>Gênero Alimentício - Aquisição de café em grãos</t>
  </si>
  <si>
    <t xml:space="preserve">Pacote </t>
  </si>
  <si>
    <t>Gênero Alimentício - Aquisição de café em pó</t>
  </si>
  <si>
    <t>Adoçante 100ml</t>
  </si>
  <si>
    <t xml:space="preserve">Unidade </t>
  </si>
  <si>
    <t xml:space="preserve">Papel Higiênico </t>
  </si>
  <si>
    <t xml:space="preserve">Papel Toalha </t>
  </si>
  <si>
    <t>Pacote</t>
  </si>
  <si>
    <t xml:space="preserve">Sabonete Líquido </t>
  </si>
  <si>
    <t xml:space="preserve">GTA </t>
  </si>
  <si>
    <t xml:space="preserve">Copo Descartável - 200ml </t>
  </si>
  <si>
    <t xml:space="preserve">Bebedouro </t>
  </si>
  <si>
    <t xml:space="preserve">Material Elétrico - Lampadas diversas </t>
  </si>
  <si>
    <t>Manutenção Ar Condicionado</t>
  </si>
  <si>
    <t xml:space="preserve">Serviço </t>
  </si>
  <si>
    <t xml:space="preserve">Seguro Veicular </t>
  </si>
  <si>
    <t>Fiscal: Aldaci Damaceno</t>
  </si>
  <si>
    <t xml:space="preserve">Fiscal: Fábio Zottich da Silva </t>
  </si>
  <si>
    <t>Fiscal: Fábio Vicente Gonçalves</t>
  </si>
  <si>
    <t xml:space="preserve">Manutenção da frota oficial </t>
  </si>
  <si>
    <t>Manutenção da rede telefônica do órgão</t>
  </si>
  <si>
    <t>Manutenção dos serviços de recepção e portaria do Ed. Aureliano Hoffmann</t>
  </si>
  <si>
    <t>Destinação ao deslocamento de servidores e estagiários no percurso casa/trabalho/casa</t>
  </si>
  <si>
    <t>Destinação ao deslocamento de servidores em viagens aéreas.</t>
  </si>
  <si>
    <t xml:space="preserve">Necessidade de consumo de material de expediente </t>
  </si>
  <si>
    <t>Necessidade de substituir os equipamentos em uso</t>
  </si>
  <si>
    <t>Manutenção da rede de ar condicionado</t>
  </si>
  <si>
    <t xml:space="preserve">Manutenção da cobertura securitária dos veículos oficiais do órgão </t>
  </si>
  <si>
    <t>GABINETE</t>
  </si>
  <si>
    <t>Assinatura anual, no formato digital, do Jornal A Tribuna</t>
  </si>
  <si>
    <t>acompanhamento diário e semanal das notícias publicadas pelos principais jornais de circulação local</t>
  </si>
  <si>
    <t>Assinatura anual, no formato digital, do Jornal A GAZETA</t>
  </si>
  <si>
    <t xml:space="preserve"> Subscrição para uso da plataforma CANVA PRO</t>
  </si>
  <si>
    <t>propiciar design gráfico adequado para a criação e manipulação de arquivos digitais de imagens e processamento de trabalhos de comunicação</t>
  </si>
  <si>
    <t>Contratação de vagas em curso para Auditores e servidores (IA)</t>
  </si>
  <si>
    <t>Necessidade de capacitar os Auditores e Servidores lotados no GABINETE em novas tecnologias</t>
  </si>
  <si>
    <t>Aqusição de câmeras para computaodor</t>
  </si>
  <si>
    <t>Plano de Contratações Anual - Exercício 2026</t>
  </si>
  <si>
    <t>Manutenção PABX</t>
  </si>
  <si>
    <t>Fiscal: Marco Aurélio</t>
  </si>
  <si>
    <t>licenças de solução para proteção de endpoints</t>
  </si>
  <si>
    <t>Acesso à APIs de Grandes Modelos de Linguagem (LLMs)</t>
  </si>
  <si>
    <t>licitação a ser realizada em 2025 com vigência de 12 meses</t>
  </si>
  <si>
    <t>Serviços de Desenvolvimento de TI</t>
  </si>
  <si>
    <t xml:space="preserve">Desenvolvimento de soluções de informática </t>
  </si>
  <si>
    <t>Fonte de Recursos</t>
  </si>
  <si>
    <t>Contratação de solução de Inteligência Artificial Generativa (IA Gen) </t>
  </si>
  <si>
    <t>Capacitação técnica em Inteligência Artificial Generativa</t>
  </si>
  <si>
    <t>Necessidade de capacitar os servidores da SECONT para o exercício das suas atribuições.</t>
  </si>
  <si>
    <t>VERSÃO</t>
  </si>
  <si>
    <t>VERSÃO 3 - 09/03/2026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</si>
</sst>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43" fontId="9" fillId="0" borderId="5" xfId="2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T62"/>
  <sheetViews>
    <sheetView showGridLines="0" tabSelected="1" zoomScale="120" zoomScaleNormal="120" zoomScaleSheetLayoutView="100" workbookViewId="0">
      <selection activeCell="K5" sqref="K5"/>
    </sheetView>
  </sheetViews>
  <sheetFormatPr defaultColWidth="12.5703125" defaultRowHeight="12.75" x14ac:dyDescent="0.2"/>
  <cols>
    <col min="1" max="1" width="2.140625" style="5" customWidth="1"/>
    <col min="2" max="2" width="5.5703125" style="5" customWidth="1"/>
    <col min="3" max="3" width="15" style="5" customWidth="1"/>
    <col min="4" max="4" width="25.5703125" style="17" customWidth="1"/>
    <col min="5" max="5" width="11.28515625" style="5" customWidth="1"/>
    <col min="6" max="6" width="10.7109375" style="5" customWidth="1"/>
    <col min="7" max="7" width="21.42578125" style="5" customWidth="1"/>
    <col min="8" max="8" width="11.5703125" style="5" customWidth="1"/>
    <col min="9" max="10" width="10.85546875" style="5" customWidth="1"/>
    <col min="11" max="11" width="31.7109375" style="5" customWidth="1"/>
    <col min="12" max="13" width="15.5703125" style="5" customWidth="1"/>
    <col min="14" max="14" width="29.42578125" style="5" customWidth="1"/>
    <col min="15" max="15" width="23.5703125" style="5" customWidth="1"/>
    <col min="16" max="19" width="12.5703125" style="5"/>
    <col min="20" max="20" width="12.5703125" style="6" customWidth="1"/>
    <col min="21" max="16384" width="12.5703125" style="5"/>
  </cols>
  <sheetData>
    <row r="2" spans="2:20" ht="20.25" x14ac:dyDescent="0.2">
      <c r="B2" s="22" t="s">
        <v>139</v>
      </c>
      <c r="C2" s="22"/>
      <c r="D2" s="2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2:20" x14ac:dyDescent="0.2">
      <c r="B4" s="24" t="s">
        <v>9</v>
      </c>
      <c r="C4" s="24"/>
      <c r="D4" s="24"/>
      <c r="E4" s="4"/>
      <c r="F4" s="25" t="s">
        <v>20</v>
      </c>
      <c r="G4" s="26"/>
      <c r="H4" s="26"/>
      <c r="I4" s="27"/>
      <c r="J4" s="10"/>
      <c r="K4" s="10"/>
      <c r="L4" s="4"/>
      <c r="M4" s="16"/>
    </row>
    <row r="5" spans="2:20" x14ac:dyDescent="0.2">
      <c r="B5" s="24" t="s">
        <v>10</v>
      </c>
      <c r="C5" s="24"/>
      <c r="D5" s="24"/>
      <c r="E5" s="4"/>
      <c r="F5" s="25" t="s">
        <v>21</v>
      </c>
      <c r="G5" s="26"/>
      <c r="H5" s="26"/>
      <c r="I5" s="27"/>
      <c r="J5" s="10"/>
      <c r="K5" s="10"/>
      <c r="L5" s="4"/>
      <c r="M5" s="16"/>
    </row>
    <row r="6" spans="2:20" x14ac:dyDescent="0.2">
      <c r="B6" s="24" t="s">
        <v>151</v>
      </c>
      <c r="C6" s="24"/>
      <c r="D6" s="24"/>
      <c r="E6" s="19"/>
      <c r="F6" s="25" t="s">
        <v>152</v>
      </c>
      <c r="G6" s="26"/>
      <c r="H6" s="26"/>
      <c r="I6" s="27"/>
      <c r="J6" s="10"/>
      <c r="K6" s="10"/>
      <c r="L6" s="19"/>
      <c r="M6" s="19"/>
    </row>
    <row r="8" spans="2:20" x14ac:dyDescent="0.2">
      <c r="B8" s="20" t="s">
        <v>22</v>
      </c>
      <c r="C8" s="20" t="s">
        <v>19</v>
      </c>
      <c r="D8" s="28" t="s">
        <v>1</v>
      </c>
      <c r="E8" s="29" t="s">
        <v>4</v>
      </c>
      <c r="F8" s="29" t="s">
        <v>5</v>
      </c>
      <c r="G8" s="29" t="s">
        <v>12</v>
      </c>
      <c r="H8" s="20" t="s">
        <v>0</v>
      </c>
      <c r="I8" s="20" t="s">
        <v>13</v>
      </c>
      <c r="J8" s="20" t="s">
        <v>23</v>
      </c>
      <c r="K8" s="20" t="s">
        <v>24</v>
      </c>
      <c r="L8" s="20" t="s">
        <v>16</v>
      </c>
      <c r="M8" s="14"/>
      <c r="N8" s="20" t="s">
        <v>17</v>
      </c>
      <c r="O8" s="20" t="s">
        <v>15</v>
      </c>
    </row>
    <row r="9" spans="2:20" ht="36.75" customHeight="1" x14ac:dyDescent="0.2">
      <c r="B9" s="21"/>
      <c r="C9" s="21"/>
      <c r="D9" s="21"/>
      <c r="E9" s="30"/>
      <c r="F9" s="30"/>
      <c r="G9" s="30"/>
      <c r="H9" s="21"/>
      <c r="I9" s="21"/>
      <c r="J9" s="21"/>
      <c r="K9" s="21"/>
      <c r="L9" s="21"/>
      <c r="M9" s="15" t="s">
        <v>147</v>
      </c>
      <c r="N9" s="21"/>
      <c r="O9" s="21" t="s">
        <v>11</v>
      </c>
    </row>
    <row r="10" spans="2:20" ht="38.25" x14ac:dyDescent="0.2">
      <c r="B10" s="7">
        <v>1</v>
      </c>
      <c r="C10" s="7" t="s">
        <v>89</v>
      </c>
      <c r="D10" s="18" t="s">
        <v>98</v>
      </c>
      <c r="E10" s="7" t="s">
        <v>97</v>
      </c>
      <c r="F10" s="7">
        <v>12</v>
      </c>
      <c r="G10" s="11">
        <v>40000</v>
      </c>
      <c r="H10" s="7" t="s">
        <v>2</v>
      </c>
      <c r="I10" s="12">
        <v>46024</v>
      </c>
      <c r="J10" s="7" t="s">
        <v>92</v>
      </c>
      <c r="K10" s="13" t="s">
        <v>124</v>
      </c>
      <c r="L10" s="7">
        <v>339049</v>
      </c>
      <c r="M10" s="7">
        <v>500</v>
      </c>
      <c r="N10" s="7" t="s">
        <v>41</v>
      </c>
      <c r="O10" s="7"/>
    </row>
    <row r="11" spans="2:20" ht="165.75" x14ac:dyDescent="0.2">
      <c r="B11" s="7">
        <v>2</v>
      </c>
      <c r="C11" s="7" t="s">
        <v>29</v>
      </c>
      <c r="D11" s="18" t="s">
        <v>62</v>
      </c>
      <c r="E11" s="7" t="s">
        <v>63</v>
      </c>
      <c r="F11" s="7">
        <v>12</v>
      </c>
      <c r="G11" s="11">
        <v>1000000</v>
      </c>
      <c r="H11" s="7" t="s">
        <v>3</v>
      </c>
      <c r="I11" s="12">
        <v>46052</v>
      </c>
      <c r="J11" s="7" t="s">
        <v>32</v>
      </c>
      <c r="K11" s="7" t="s">
        <v>74</v>
      </c>
      <c r="L11" s="7">
        <v>339040</v>
      </c>
      <c r="M11" s="7">
        <v>759</v>
      </c>
      <c r="N11" s="7" t="s">
        <v>64</v>
      </c>
      <c r="O11" s="7" t="s">
        <v>61</v>
      </c>
      <c r="T11" s="5"/>
    </row>
    <row r="12" spans="2:20" ht="140.25" x14ac:dyDescent="0.2">
      <c r="B12" s="7">
        <v>3</v>
      </c>
      <c r="C12" s="7" t="s">
        <v>29</v>
      </c>
      <c r="D12" s="18" t="s">
        <v>43</v>
      </c>
      <c r="E12" s="7" t="s">
        <v>44</v>
      </c>
      <c r="F12" s="7">
        <v>1</v>
      </c>
      <c r="G12" s="11">
        <v>100000</v>
      </c>
      <c r="H12" s="9" t="s">
        <v>2</v>
      </c>
      <c r="I12" s="12">
        <v>46054</v>
      </c>
      <c r="J12" s="7" t="s">
        <v>32</v>
      </c>
      <c r="K12" s="7" t="s">
        <v>45</v>
      </c>
      <c r="L12" s="7">
        <v>339035</v>
      </c>
      <c r="M12" s="7">
        <v>759</v>
      </c>
      <c r="N12" s="7" t="s">
        <v>41</v>
      </c>
      <c r="O12" s="7"/>
      <c r="T12" s="5"/>
    </row>
    <row r="13" spans="2:20" ht="31.5" customHeight="1" x14ac:dyDescent="0.2">
      <c r="B13" s="7">
        <v>4</v>
      </c>
      <c r="C13" s="7" t="s">
        <v>29</v>
      </c>
      <c r="D13" s="18" t="s">
        <v>46</v>
      </c>
      <c r="E13" s="7" t="s">
        <v>39</v>
      </c>
      <c r="F13" s="7">
        <v>1</v>
      </c>
      <c r="G13" s="11">
        <v>210370</v>
      </c>
      <c r="H13" s="9" t="s">
        <v>2</v>
      </c>
      <c r="I13" s="12">
        <v>46054</v>
      </c>
      <c r="J13" s="7" t="s">
        <v>32</v>
      </c>
      <c r="K13" s="7" t="s">
        <v>47</v>
      </c>
      <c r="L13" s="7">
        <v>339040</v>
      </c>
      <c r="M13" s="7">
        <v>759</v>
      </c>
      <c r="N13" s="7" t="s">
        <v>41</v>
      </c>
      <c r="O13" s="7"/>
      <c r="T13" s="5"/>
    </row>
    <row r="14" spans="2:20" ht="51" x14ac:dyDescent="0.2">
      <c r="B14" s="7">
        <v>5</v>
      </c>
      <c r="C14" s="7" t="s">
        <v>65</v>
      </c>
      <c r="D14" s="18" t="s">
        <v>69</v>
      </c>
      <c r="E14" s="7" t="s">
        <v>28</v>
      </c>
      <c r="F14" s="7">
        <v>1</v>
      </c>
      <c r="G14" s="11">
        <v>400000</v>
      </c>
      <c r="H14" s="7" t="s">
        <v>2</v>
      </c>
      <c r="I14" s="12">
        <v>46080</v>
      </c>
      <c r="J14" s="7" t="s">
        <v>32</v>
      </c>
      <c r="K14" s="7" t="s">
        <v>73</v>
      </c>
      <c r="L14" s="7">
        <v>449052</v>
      </c>
      <c r="M14" s="7">
        <v>759</v>
      </c>
      <c r="N14" s="7" t="s">
        <v>41</v>
      </c>
      <c r="O14" s="7"/>
      <c r="T14" s="5"/>
    </row>
    <row r="15" spans="2:20" ht="25.5" x14ac:dyDescent="0.2">
      <c r="B15" s="7">
        <v>6</v>
      </c>
      <c r="C15" s="7" t="s">
        <v>29</v>
      </c>
      <c r="D15" s="18" t="s">
        <v>54</v>
      </c>
      <c r="E15" s="7" t="s">
        <v>44</v>
      </c>
      <c r="F15" s="7">
        <v>1</v>
      </c>
      <c r="G15" s="11">
        <v>15000</v>
      </c>
      <c r="H15" s="9" t="s">
        <v>2</v>
      </c>
      <c r="I15" s="12">
        <v>46097</v>
      </c>
      <c r="J15" s="7" t="s">
        <v>32</v>
      </c>
      <c r="K15" s="7" t="s">
        <v>55</v>
      </c>
      <c r="L15" s="7">
        <v>339039</v>
      </c>
      <c r="M15" s="7">
        <v>759</v>
      </c>
      <c r="N15" s="7" t="s">
        <v>41</v>
      </c>
      <c r="O15" s="7"/>
      <c r="T15" s="5"/>
    </row>
    <row r="16" spans="2:20" ht="38.25" x14ac:dyDescent="0.2">
      <c r="B16" s="7">
        <v>7</v>
      </c>
      <c r="C16" s="7" t="s">
        <v>65</v>
      </c>
      <c r="D16" s="18" t="s">
        <v>143</v>
      </c>
      <c r="E16" s="7" t="s">
        <v>63</v>
      </c>
      <c r="F16" s="7">
        <v>12</v>
      </c>
      <c r="G16" s="11">
        <v>46000</v>
      </c>
      <c r="H16" s="7" t="s">
        <v>2</v>
      </c>
      <c r="I16" s="12">
        <v>46356</v>
      </c>
      <c r="J16" s="7" t="s">
        <v>32</v>
      </c>
      <c r="K16" s="7" t="s">
        <v>73</v>
      </c>
      <c r="L16" s="7">
        <v>339040</v>
      </c>
      <c r="M16" s="7">
        <v>759</v>
      </c>
      <c r="N16" s="7" t="s">
        <v>41</v>
      </c>
      <c r="O16" s="7" t="s">
        <v>144</v>
      </c>
      <c r="T16" s="5"/>
    </row>
    <row r="17" spans="2:20" ht="25.5" x14ac:dyDescent="0.2">
      <c r="B17" s="7">
        <v>8</v>
      </c>
      <c r="C17" s="7" t="s">
        <v>89</v>
      </c>
      <c r="D17" s="18" t="s">
        <v>104</v>
      </c>
      <c r="E17" s="7" t="s">
        <v>103</v>
      </c>
      <c r="F17" s="7">
        <v>200</v>
      </c>
      <c r="G17" s="11">
        <v>4000</v>
      </c>
      <c r="H17" s="7" t="s">
        <v>18</v>
      </c>
      <c r="I17" s="12">
        <v>46114</v>
      </c>
      <c r="J17" s="7" t="s">
        <v>92</v>
      </c>
      <c r="K17" s="13" t="s">
        <v>126</v>
      </c>
      <c r="L17" s="7">
        <v>339030</v>
      </c>
      <c r="M17" s="7">
        <v>500</v>
      </c>
      <c r="N17" s="7" t="s">
        <v>118</v>
      </c>
      <c r="O17" s="7"/>
      <c r="T17" s="5"/>
    </row>
    <row r="18" spans="2:20" ht="25.5" x14ac:dyDescent="0.2">
      <c r="B18" s="7">
        <v>9</v>
      </c>
      <c r="C18" s="7" t="s">
        <v>89</v>
      </c>
      <c r="D18" s="18" t="s">
        <v>105</v>
      </c>
      <c r="E18" s="7" t="s">
        <v>106</v>
      </c>
      <c r="F18" s="7">
        <v>30</v>
      </c>
      <c r="G18" s="11">
        <v>300</v>
      </c>
      <c r="H18" s="7" t="s">
        <v>18</v>
      </c>
      <c r="I18" s="12">
        <v>46114</v>
      </c>
      <c r="J18" s="7" t="s">
        <v>92</v>
      </c>
      <c r="K18" s="13" t="s">
        <v>126</v>
      </c>
      <c r="L18" s="7">
        <v>339030</v>
      </c>
      <c r="M18" s="7">
        <v>500</v>
      </c>
      <c r="N18" s="7" t="s">
        <v>118</v>
      </c>
      <c r="O18" s="7"/>
      <c r="T18" s="5"/>
    </row>
    <row r="19" spans="2:20" ht="89.25" x14ac:dyDescent="0.2">
      <c r="B19" s="7">
        <v>10</v>
      </c>
      <c r="C19" s="7" t="s">
        <v>29</v>
      </c>
      <c r="D19" s="18" t="s">
        <v>30</v>
      </c>
      <c r="E19" s="7" t="s">
        <v>31</v>
      </c>
      <c r="F19" s="8">
        <v>2</v>
      </c>
      <c r="G19" s="11">
        <v>35000</v>
      </c>
      <c r="H19" s="9" t="s">
        <v>3</v>
      </c>
      <c r="I19" s="12">
        <v>46127</v>
      </c>
      <c r="J19" s="7" t="s">
        <v>32</v>
      </c>
      <c r="K19" s="7" t="s">
        <v>33</v>
      </c>
      <c r="L19" s="7">
        <v>339040</v>
      </c>
      <c r="M19" s="7">
        <v>759</v>
      </c>
      <c r="N19" s="7" t="s">
        <v>34</v>
      </c>
      <c r="O19" s="7" t="s">
        <v>35</v>
      </c>
      <c r="T19" s="5"/>
    </row>
    <row r="20" spans="2:20" ht="89.25" x14ac:dyDescent="0.2">
      <c r="B20" s="7">
        <v>11</v>
      </c>
      <c r="C20" s="7" t="s">
        <v>29</v>
      </c>
      <c r="D20" s="18" t="s">
        <v>36</v>
      </c>
      <c r="E20" s="7" t="s">
        <v>37</v>
      </c>
      <c r="F20" s="7">
        <v>1</v>
      </c>
      <c r="G20" s="11">
        <v>1300</v>
      </c>
      <c r="H20" s="9" t="s">
        <v>3</v>
      </c>
      <c r="I20" s="12">
        <v>46127</v>
      </c>
      <c r="J20" s="7" t="s">
        <v>32</v>
      </c>
      <c r="K20" s="7" t="s">
        <v>33</v>
      </c>
      <c r="L20" s="7">
        <v>339040</v>
      </c>
      <c r="M20" s="7">
        <v>759</v>
      </c>
      <c r="N20" s="7" t="s">
        <v>34</v>
      </c>
      <c r="O20" s="7" t="s">
        <v>35</v>
      </c>
      <c r="T20" s="5"/>
    </row>
    <row r="21" spans="2:20" ht="38.25" x14ac:dyDescent="0.2">
      <c r="B21" s="7">
        <v>12</v>
      </c>
      <c r="C21" s="7" t="s">
        <v>89</v>
      </c>
      <c r="D21" s="18" t="s">
        <v>94</v>
      </c>
      <c r="E21" s="7" t="s">
        <v>95</v>
      </c>
      <c r="F21" s="7">
        <v>1</v>
      </c>
      <c r="G21" s="11">
        <v>52962.54</v>
      </c>
      <c r="H21" s="7" t="s">
        <v>3</v>
      </c>
      <c r="I21" s="12">
        <v>46134</v>
      </c>
      <c r="J21" s="7" t="s">
        <v>92</v>
      </c>
      <c r="K21" s="13" t="s">
        <v>122</v>
      </c>
      <c r="L21" s="7">
        <v>339039</v>
      </c>
      <c r="M21" s="7">
        <v>500</v>
      </c>
      <c r="N21" s="7" t="s">
        <v>120</v>
      </c>
      <c r="O21" s="7"/>
      <c r="T21" s="5"/>
    </row>
    <row r="22" spans="2:20" ht="25.5" x14ac:dyDescent="0.2">
      <c r="B22" s="7">
        <v>13</v>
      </c>
      <c r="C22" s="7" t="s">
        <v>65</v>
      </c>
      <c r="D22" s="18" t="s">
        <v>70</v>
      </c>
      <c r="E22" s="7" t="s">
        <v>63</v>
      </c>
      <c r="F22" s="7">
        <v>36</v>
      </c>
      <c r="G22" s="11">
        <v>80000</v>
      </c>
      <c r="H22" s="7" t="s">
        <v>2</v>
      </c>
      <c r="I22" s="12">
        <v>46142</v>
      </c>
      <c r="J22" s="7" t="s">
        <v>32</v>
      </c>
      <c r="K22" s="7" t="s">
        <v>73</v>
      </c>
      <c r="L22" s="7">
        <v>339040</v>
      </c>
      <c r="M22" s="7">
        <v>759</v>
      </c>
      <c r="N22" s="7" t="s">
        <v>41</v>
      </c>
      <c r="O22" s="7"/>
      <c r="T22" s="5"/>
    </row>
    <row r="23" spans="2:20" ht="127.5" x14ac:dyDescent="0.2">
      <c r="B23" s="7">
        <v>14</v>
      </c>
      <c r="C23" s="7" t="s">
        <v>29</v>
      </c>
      <c r="D23" s="18" t="s">
        <v>38</v>
      </c>
      <c r="E23" s="7" t="s">
        <v>39</v>
      </c>
      <c r="F23" s="7">
        <v>3</v>
      </c>
      <c r="G23" s="11">
        <v>3000</v>
      </c>
      <c r="H23" s="9" t="s">
        <v>3</v>
      </c>
      <c r="I23" s="12">
        <v>46143</v>
      </c>
      <c r="J23" s="7" t="s">
        <v>32</v>
      </c>
      <c r="K23" s="7" t="s">
        <v>40</v>
      </c>
      <c r="L23" s="7">
        <v>339040</v>
      </c>
      <c r="M23" s="7">
        <v>759</v>
      </c>
      <c r="N23" s="7" t="s">
        <v>56</v>
      </c>
      <c r="O23" s="7" t="s">
        <v>42</v>
      </c>
      <c r="T23" s="5"/>
    </row>
    <row r="24" spans="2:20" ht="38.25" x14ac:dyDescent="0.2">
      <c r="B24" s="7">
        <v>15</v>
      </c>
      <c r="C24" s="7" t="s">
        <v>89</v>
      </c>
      <c r="D24" s="18" t="s">
        <v>101</v>
      </c>
      <c r="E24" s="7" t="s">
        <v>44</v>
      </c>
      <c r="F24" s="7">
        <v>218000</v>
      </c>
      <c r="G24" s="11">
        <v>218000</v>
      </c>
      <c r="H24" s="7" t="s">
        <v>3</v>
      </c>
      <c r="I24" s="12">
        <v>46149</v>
      </c>
      <c r="J24" s="7" t="s">
        <v>32</v>
      </c>
      <c r="K24" s="13" t="s">
        <v>125</v>
      </c>
      <c r="L24" s="7">
        <v>339033</v>
      </c>
      <c r="M24" s="7">
        <v>759</v>
      </c>
      <c r="N24" s="7" t="s">
        <v>119</v>
      </c>
      <c r="O24" s="7"/>
      <c r="T24" s="5"/>
    </row>
    <row r="25" spans="2:20" ht="25.5" x14ac:dyDescent="0.2">
      <c r="B25" s="7">
        <v>16</v>
      </c>
      <c r="C25" s="7" t="s">
        <v>89</v>
      </c>
      <c r="D25" s="18" t="s">
        <v>99</v>
      </c>
      <c r="E25" s="7" t="s">
        <v>100</v>
      </c>
      <c r="F25" s="7">
        <v>11973.6</v>
      </c>
      <c r="G25" s="11">
        <v>11973.6</v>
      </c>
      <c r="H25" s="7" t="s">
        <v>3</v>
      </c>
      <c r="I25" s="12">
        <v>46159</v>
      </c>
      <c r="J25" s="7" t="s">
        <v>92</v>
      </c>
      <c r="K25" s="13" t="s">
        <v>122</v>
      </c>
      <c r="L25" s="7">
        <v>339040</v>
      </c>
      <c r="M25" s="7">
        <v>500</v>
      </c>
      <c r="N25" s="7" t="s">
        <v>120</v>
      </c>
      <c r="O25" s="7"/>
      <c r="T25" s="5"/>
    </row>
    <row r="26" spans="2:20" ht="51" x14ac:dyDescent="0.2">
      <c r="B26" s="7">
        <v>17</v>
      </c>
      <c r="C26" s="7" t="s">
        <v>65</v>
      </c>
      <c r="D26" s="18" t="s">
        <v>66</v>
      </c>
      <c r="E26" s="7" t="s">
        <v>63</v>
      </c>
      <c r="F26" s="7">
        <v>12</v>
      </c>
      <c r="G26" s="11">
        <v>18000</v>
      </c>
      <c r="H26" s="7" t="s">
        <v>2</v>
      </c>
      <c r="I26" s="12">
        <v>46171</v>
      </c>
      <c r="J26" s="7" t="s">
        <v>32</v>
      </c>
      <c r="K26" s="7" t="s">
        <v>73</v>
      </c>
      <c r="L26" s="7">
        <v>339040</v>
      </c>
      <c r="M26" s="7">
        <v>759</v>
      </c>
      <c r="N26" s="7" t="s">
        <v>41</v>
      </c>
      <c r="O26" s="7" t="s">
        <v>68</v>
      </c>
    </row>
    <row r="27" spans="2:20" ht="25.5" x14ac:dyDescent="0.2">
      <c r="B27" s="7">
        <v>18</v>
      </c>
      <c r="C27" s="7" t="s">
        <v>89</v>
      </c>
      <c r="D27" s="18" t="s">
        <v>115</v>
      </c>
      <c r="E27" s="7" t="s">
        <v>116</v>
      </c>
      <c r="F27" s="7">
        <v>2</v>
      </c>
      <c r="G27" s="11">
        <v>1400</v>
      </c>
      <c r="H27" s="7" t="s">
        <v>2</v>
      </c>
      <c r="I27" s="12">
        <v>46174</v>
      </c>
      <c r="J27" s="7" t="s">
        <v>92</v>
      </c>
      <c r="K27" s="13" t="s">
        <v>128</v>
      </c>
      <c r="L27" s="7">
        <v>339039</v>
      </c>
      <c r="M27" s="7">
        <v>500</v>
      </c>
      <c r="N27" s="7" t="s">
        <v>41</v>
      </c>
      <c r="O27" s="7"/>
    </row>
    <row r="28" spans="2:20" ht="51" x14ac:dyDescent="0.2">
      <c r="B28" s="7">
        <v>19</v>
      </c>
      <c r="C28" s="7" t="s">
        <v>78</v>
      </c>
      <c r="D28" s="18" t="s">
        <v>84</v>
      </c>
      <c r="E28" s="7" t="s">
        <v>26</v>
      </c>
      <c r="F28" s="7">
        <v>10</v>
      </c>
      <c r="G28" s="11">
        <v>40000</v>
      </c>
      <c r="H28" s="7" t="s">
        <v>2</v>
      </c>
      <c r="I28" s="12">
        <v>46183</v>
      </c>
      <c r="J28" s="7" t="s">
        <v>32</v>
      </c>
      <c r="K28" s="13" t="s">
        <v>88</v>
      </c>
      <c r="L28" s="7">
        <v>339039</v>
      </c>
      <c r="M28" s="7">
        <v>759</v>
      </c>
      <c r="N28" s="7" t="s">
        <v>41</v>
      </c>
      <c r="O28" s="7"/>
    </row>
    <row r="29" spans="2:20" ht="25.5" x14ac:dyDescent="0.2">
      <c r="B29" s="7">
        <v>20</v>
      </c>
      <c r="C29" s="7" t="s">
        <v>65</v>
      </c>
      <c r="D29" s="18" t="s">
        <v>71</v>
      </c>
      <c r="E29" s="7" t="s">
        <v>28</v>
      </c>
      <c r="F29" s="7">
        <v>42</v>
      </c>
      <c r="G29" s="11">
        <f>7500/30*42</f>
        <v>10500</v>
      </c>
      <c r="H29" s="7" t="s">
        <v>2</v>
      </c>
      <c r="I29" s="12">
        <v>46203</v>
      </c>
      <c r="J29" s="7" t="s">
        <v>32</v>
      </c>
      <c r="K29" s="7" t="s">
        <v>73</v>
      </c>
      <c r="L29" s="7">
        <v>449052</v>
      </c>
      <c r="M29" s="7">
        <v>759</v>
      </c>
      <c r="N29" s="7" t="s">
        <v>41</v>
      </c>
      <c r="O29" s="7"/>
    </row>
    <row r="30" spans="2:20" ht="51" x14ac:dyDescent="0.2">
      <c r="B30" s="7">
        <v>21</v>
      </c>
      <c r="C30" s="7" t="s">
        <v>78</v>
      </c>
      <c r="D30" s="18" t="s">
        <v>79</v>
      </c>
      <c r="E30" s="7" t="s">
        <v>49</v>
      </c>
      <c r="F30" s="7">
        <v>25</v>
      </c>
      <c r="G30" s="11">
        <v>35000</v>
      </c>
      <c r="H30" s="7" t="s">
        <v>2</v>
      </c>
      <c r="I30" s="12">
        <v>46203</v>
      </c>
      <c r="J30" s="7" t="s">
        <v>32</v>
      </c>
      <c r="K30" s="13" t="s">
        <v>86</v>
      </c>
      <c r="L30" s="7">
        <v>339039</v>
      </c>
      <c r="M30" s="7">
        <v>759</v>
      </c>
      <c r="N30" s="7" t="s">
        <v>41</v>
      </c>
      <c r="O30" s="7"/>
    </row>
    <row r="31" spans="2:20" ht="63.75" x14ac:dyDescent="0.2">
      <c r="B31" s="7">
        <v>22</v>
      </c>
      <c r="C31" s="7" t="s">
        <v>78</v>
      </c>
      <c r="D31" s="18" t="s">
        <v>80</v>
      </c>
      <c r="E31" s="7" t="s">
        <v>39</v>
      </c>
      <c r="F31" s="7">
        <v>25</v>
      </c>
      <c r="G31" s="11">
        <v>32380</v>
      </c>
      <c r="H31" s="7" t="s">
        <v>2</v>
      </c>
      <c r="I31" s="12">
        <v>46203</v>
      </c>
      <c r="J31" s="7" t="s">
        <v>32</v>
      </c>
      <c r="K31" s="13" t="s">
        <v>87</v>
      </c>
      <c r="L31" s="7">
        <v>339039</v>
      </c>
      <c r="M31" s="7">
        <v>759</v>
      </c>
      <c r="N31" s="7" t="s">
        <v>41</v>
      </c>
      <c r="O31" s="7"/>
    </row>
    <row r="32" spans="2:20" ht="38.25" x14ac:dyDescent="0.2">
      <c r="B32" s="7">
        <v>23</v>
      </c>
      <c r="C32" s="7" t="s">
        <v>78</v>
      </c>
      <c r="D32" s="18" t="s">
        <v>82</v>
      </c>
      <c r="E32" s="7" t="s">
        <v>85</v>
      </c>
      <c r="F32" s="7">
        <v>25</v>
      </c>
      <c r="G32" s="11">
        <v>25000</v>
      </c>
      <c r="H32" s="7" t="s">
        <v>2</v>
      </c>
      <c r="I32" s="12">
        <v>46203</v>
      </c>
      <c r="J32" s="7" t="s">
        <v>32</v>
      </c>
      <c r="K32" s="13" t="s">
        <v>87</v>
      </c>
      <c r="L32" s="7">
        <v>339039</v>
      </c>
      <c r="M32" s="7">
        <v>759</v>
      </c>
      <c r="N32" s="7" t="s">
        <v>41</v>
      </c>
      <c r="O32" s="7"/>
    </row>
    <row r="33" spans="2:15" ht="38.25" x14ac:dyDescent="0.2">
      <c r="B33" s="7">
        <v>24</v>
      </c>
      <c r="C33" s="7" t="s">
        <v>29</v>
      </c>
      <c r="D33" s="18" t="s">
        <v>48</v>
      </c>
      <c r="E33" s="7" t="s">
        <v>49</v>
      </c>
      <c r="F33" s="7">
        <v>18</v>
      </c>
      <c r="G33" s="11">
        <v>40000</v>
      </c>
      <c r="H33" s="9" t="s">
        <v>2</v>
      </c>
      <c r="I33" s="12">
        <v>46204</v>
      </c>
      <c r="J33" s="7" t="s">
        <v>32</v>
      </c>
      <c r="K33" s="7" t="s">
        <v>50</v>
      </c>
      <c r="L33" s="7">
        <v>339039</v>
      </c>
      <c r="M33" s="7">
        <v>759</v>
      </c>
      <c r="N33" s="7" t="s">
        <v>41</v>
      </c>
      <c r="O33" s="7"/>
    </row>
    <row r="34" spans="2:15" ht="25.5" x14ac:dyDescent="0.2">
      <c r="B34" s="7">
        <v>25</v>
      </c>
      <c r="C34" s="7" t="s">
        <v>89</v>
      </c>
      <c r="D34" s="18" t="s">
        <v>102</v>
      </c>
      <c r="E34" s="7" t="s">
        <v>103</v>
      </c>
      <c r="F34" s="7">
        <v>150</v>
      </c>
      <c r="G34" s="11">
        <v>14100</v>
      </c>
      <c r="H34" s="7" t="s">
        <v>3</v>
      </c>
      <c r="I34" s="12">
        <v>46204</v>
      </c>
      <c r="J34" s="7" t="s">
        <v>92</v>
      </c>
      <c r="K34" s="13" t="s">
        <v>126</v>
      </c>
      <c r="L34" s="7">
        <v>339030</v>
      </c>
      <c r="M34" s="7">
        <v>500</v>
      </c>
      <c r="N34" s="7" t="s">
        <v>118</v>
      </c>
      <c r="O34" s="7"/>
    </row>
    <row r="35" spans="2:15" ht="25.5" x14ac:dyDescent="0.2">
      <c r="B35" s="7">
        <v>26</v>
      </c>
      <c r="C35" s="7" t="s">
        <v>89</v>
      </c>
      <c r="D35" s="18" t="s">
        <v>108</v>
      </c>
      <c r="E35" s="7" t="s">
        <v>109</v>
      </c>
      <c r="F35" s="7">
        <v>110</v>
      </c>
      <c r="G35" s="11">
        <v>6380</v>
      </c>
      <c r="H35" s="7" t="s">
        <v>2</v>
      </c>
      <c r="I35" s="12">
        <v>46204</v>
      </c>
      <c r="J35" s="7" t="s">
        <v>92</v>
      </c>
      <c r="K35" s="13" t="s">
        <v>126</v>
      </c>
      <c r="L35" s="7">
        <v>339030</v>
      </c>
      <c r="M35" s="7">
        <v>500</v>
      </c>
      <c r="N35" s="7" t="s">
        <v>118</v>
      </c>
      <c r="O35" s="7"/>
    </row>
    <row r="36" spans="2:15" ht="25.5" x14ac:dyDescent="0.2">
      <c r="B36" s="7">
        <v>27</v>
      </c>
      <c r="C36" s="7" t="s">
        <v>89</v>
      </c>
      <c r="D36" s="18" t="s">
        <v>113</v>
      </c>
      <c r="E36" s="7" t="s">
        <v>28</v>
      </c>
      <c r="F36" s="7">
        <v>2</v>
      </c>
      <c r="G36" s="11">
        <v>2000</v>
      </c>
      <c r="H36" s="7" t="s">
        <v>2</v>
      </c>
      <c r="I36" s="12">
        <v>46204</v>
      </c>
      <c r="J36" s="7" t="s">
        <v>92</v>
      </c>
      <c r="K36" s="13" t="s">
        <v>127</v>
      </c>
      <c r="L36" s="7">
        <v>449052</v>
      </c>
      <c r="M36" s="7">
        <v>500</v>
      </c>
      <c r="N36" s="7" t="s">
        <v>41</v>
      </c>
      <c r="O36" s="7"/>
    </row>
    <row r="37" spans="2:15" ht="38.25" x14ac:dyDescent="0.2">
      <c r="B37" s="7">
        <v>28</v>
      </c>
      <c r="C37" s="7" t="s">
        <v>130</v>
      </c>
      <c r="D37" s="18" t="s">
        <v>136</v>
      </c>
      <c r="E37" s="7" t="s">
        <v>26</v>
      </c>
      <c r="F37" s="7">
        <v>10</v>
      </c>
      <c r="G37" s="11">
        <v>5000</v>
      </c>
      <c r="H37" s="7" t="s">
        <v>2</v>
      </c>
      <c r="I37" s="12">
        <v>46204</v>
      </c>
      <c r="J37" s="7" t="s">
        <v>32</v>
      </c>
      <c r="K37" s="7" t="s">
        <v>137</v>
      </c>
      <c r="L37" s="7">
        <v>339039</v>
      </c>
      <c r="M37" s="7">
        <v>759</v>
      </c>
      <c r="N37" s="7" t="s">
        <v>41</v>
      </c>
      <c r="O37" s="7"/>
    </row>
    <row r="38" spans="2:15" ht="38.25" x14ac:dyDescent="0.2">
      <c r="B38" s="7">
        <v>29</v>
      </c>
      <c r="C38" s="7" t="s">
        <v>65</v>
      </c>
      <c r="D38" s="18" t="s">
        <v>72</v>
      </c>
      <c r="E38" s="7" t="s">
        <v>28</v>
      </c>
      <c r="F38" s="7">
        <v>1</v>
      </c>
      <c r="G38" s="11">
        <v>80000</v>
      </c>
      <c r="H38" s="7" t="s">
        <v>2</v>
      </c>
      <c r="I38" s="12">
        <v>46234</v>
      </c>
      <c r="J38" s="7" t="s">
        <v>32</v>
      </c>
      <c r="K38" s="7" t="s">
        <v>73</v>
      </c>
      <c r="L38" s="7">
        <v>449052</v>
      </c>
      <c r="M38" s="7">
        <v>759</v>
      </c>
      <c r="N38" s="7" t="s">
        <v>67</v>
      </c>
      <c r="O38" s="7"/>
    </row>
    <row r="39" spans="2:15" ht="25.5" x14ac:dyDescent="0.2">
      <c r="B39" s="7">
        <v>30</v>
      </c>
      <c r="C39" s="7" t="s">
        <v>89</v>
      </c>
      <c r="D39" s="18" t="s">
        <v>107</v>
      </c>
      <c r="E39" s="7" t="s">
        <v>103</v>
      </c>
      <c r="F39" s="7">
        <v>160</v>
      </c>
      <c r="G39" s="11">
        <v>1200</v>
      </c>
      <c r="H39" s="7" t="s">
        <v>2</v>
      </c>
      <c r="I39" s="12">
        <v>46235</v>
      </c>
      <c r="J39" s="7" t="s">
        <v>92</v>
      </c>
      <c r="K39" s="13" t="s">
        <v>126</v>
      </c>
      <c r="L39" s="7">
        <v>339030</v>
      </c>
      <c r="M39" s="7">
        <v>500</v>
      </c>
      <c r="N39" s="7" t="s">
        <v>118</v>
      </c>
      <c r="O39" s="7"/>
    </row>
    <row r="40" spans="2:15" ht="38.25" x14ac:dyDescent="0.2">
      <c r="B40" s="7">
        <v>31</v>
      </c>
      <c r="C40" s="7" t="s">
        <v>130</v>
      </c>
      <c r="D40" s="18" t="s">
        <v>131</v>
      </c>
      <c r="E40" s="7" t="s">
        <v>27</v>
      </c>
      <c r="F40" s="7">
        <v>1</v>
      </c>
      <c r="G40" s="11">
        <v>200</v>
      </c>
      <c r="H40" s="7" t="s">
        <v>3</v>
      </c>
      <c r="I40" s="12">
        <v>46266</v>
      </c>
      <c r="J40" s="7" t="s">
        <v>92</v>
      </c>
      <c r="K40" s="13" t="s">
        <v>132</v>
      </c>
      <c r="L40" s="7">
        <v>339039</v>
      </c>
      <c r="M40" s="7">
        <v>500</v>
      </c>
      <c r="N40" s="7" t="s">
        <v>41</v>
      </c>
      <c r="O40" s="7"/>
    </row>
    <row r="41" spans="2:15" ht="38.25" x14ac:dyDescent="0.2">
      <c r="B41" s="7">
        <v>32</v>
      </c>
      <c r="C41" s="7" t="s">
        <v>130</v>
      </c>
      <c r="D41" s="18" t="s">
        <v>133</v>
      </c>
      <c r="E41" s="7" t="s">
        <v>27</v>
      </c>
      <c r="F41" s="7">
        <v>1</v>
      </c>
      <c r="G41" s="11">
        <v>350</v>
      </c>
      <c r="H41" s="7" t="s">
        <v>3</v>
      </c>
      <c r="I41" s="12">
        <v>46266</v>
      </c>
      <c r="J41" s="7" t="s">
        <v>92</v>
      </c>
      <c r="K41" s="13" t="s">
        <v>132</v>
      </c>
      <c r="L41" s="7">
        <v>339039</v>
      </c>
      <c r="M41" s="7">
        <v>500</v>
      </c>
      <c r="N41" s="7" t="s">
        <v>41</v>
      </c>
      <c r="O41" s="7"/>
    </row>
    <row r="42" spans="2:15" ht="51" x14ac:dyDescent="0.2">
      <c r="B42" s="7">
        <v>33</v>
      </c>
      <c r="C42" s="7" t="s">
        <v>78</v>
      </c>
      <c r="D42" s="18" t="s">
        <v>79</v>
      </c>
      <c r="E42" s="7" t="s">
        <v>26</v>
      </c>
      <c r="F42" s="7">
        <v>25</v>
      </c>
      <c r="G42" s="11">
        <v>35000</v>
      </c>
      <c r="H42" s="7" t="s">
        <v>2</v>
      </c>
      <c r="I42" s="12">
        <v>46295</v>
      </c>
      <c r="J42" s="7" t="s">
        <v>32</v>
      </c>
      <c r="K42" s="13" t="s">
        <v>86</v>
      </c>
      <c r="L42" s="7">
        <v>339039</v>
      </c>
      <c r="M42" s="7">
        <v>759</v>
      </c>
      <c r="N42" s="7" t="s">
        <v>41</v>
      </c>
      <c r="O42" s="7"/>
    </row>
    <row r="43" spans="2:15" ht="63.75" x14ac:dyDescent="0.2">
      <c r="B43" s="7">
        <v>34</v>
      </c>
      <c r="C43" s="7" t="s">
        <v>78</v>
      </c>
      <c r="D43" s="18" t="s">
        <v>81</v>
      </c>
      <c r="E43" s="7" t="s">
        <v>39</v>
      </c>
      <c r="F43" s="7">
        <v>25</v>
      </c>
      <c r="G43" s="11">
        <v>40000</v>
      </c>
      <c r="H43" s="7" t="s">
        <v>2</v>
      </c>
      <c r="I43" s="12">
        <v>46295</v>
      </c>
      <c r="J43" s="7" t="s">
        <v>32</v>
      </c>
      <c r="K43" s="13" t="s">
        <v>87</v>
      </c>
      <c r="L43" s="7">
        <v>339039</v>
      </c>
      <c r="M43" s="7">
        <v>759</v>
      </c>
      <c r="N43" s="7" t="s">
        <v>41</v>
      </c>
      <c r="O43" s="7"/>
    </row>
    <row r="44" spans="2:15" ht="38.25" x14ac:dyDescent="0.2">
      <c r="B44" s="7">
        <v>35</v>
      </c>
      <c r="C44" s="7" t="s">
        <v>78</v>
      </c>
      <c r="D44" s="18" t="s">
        <v>83</v>
      </c>
      <c r="E44" s="7" t="s">
        <v>85</v>
      </c>
      <c r="F44" s="7">
        <v>25</v>
      </c>
      <c r="G44" s="11">
        <v>25000</v>
      </c>
      <c r="H44" s="7" t="s">
        <v>2</v>
      </c>
      <c r="I44" s="12">
        <v>46295</v>
      </c>
      <c r="J44" s="7" t="s">
        <v>32</v>
      </c>
      <c r="K44" s="13" t="s">
        <v>87</v>
      </c>
      <c r="L44" s="7">
        <v>339039</v>
      </c>
      <c r="M44" s="7">
        <v>759</v>
      </c>
      <c r="N44" s="7" t="s">
        <v>41</v>
      </c>
      <c r="O44" s="7"/>
    </row>
    <row r="45" spans="2:15" ht="25.5" x14ac:dyDescent="0.2">
      <c r="B45" s="7">
        <v>36</v>
      </c>
      <c r="C45" s="7" t="s">
        <v>89</v>
      </c>
      <c r="D45" s="18" t="s">
        <v>114</v>
      </c>
      <c r="E45" s="7" t="s">
        <v>106</v>
      </c>
      <c r="F45" s="7">
        <v>90</v>
      </c>
      <c r="G45" s="11">
        <v>840</v>
      </c>
      <c r="H45" s="7" t="s">
        <v>2</v>
      </c>
      <c r="I45" s="12">
        <v>46296</v>
      </c>
      <c r="J45" s="7" t="s">
        <v>92</v>
      </c>
      <c r="K45" s="13" t="s">
        <v>126</v>
      </c>
      <c r="L45" s="7">
        <v>339030</v>
      </c>
      <c r="M45" s="7">
        <v>500</v>
      </c>
      <c r="N45" s="7" t="s">
        <v>41</v>
      </c>
      <c r="O45" s="7"/>
    </row>
    <row r="46" spans="2:15" ht="51" x14ac:dyDescent="0.2">
      <c r="B46" s="7">
        <v>37</v>
      </c>
      <c r="C46" s="7" t="s">
        <v>89</v>
      </c>
      <c r="D46" s="18" t="s">
        <v>90</v>
      </c>
      <c r="E46" s="7" t="s">
        <v>91</v>
      </c>
      <c r="F46" s="7">
        <v>72317.45</v>
      </c>
      <c r="G46" s="11">
        <v>72317.45</v>
      </c>
      <c r="H46" s="7" t="s">
        <v>3</v>
      </c>
      <c r="I46" s="12">
        <v>46311</v>
      </c>
      <c r="J46" s="7" t="s">
        <v>92</v>
      </c>
      <c r="K46" s="13" t="s">
        <v>121</v>
      </c>
      <c r="L46" s="7" t="s">
        <v>93</v>
      </c>
      <c r="M46" s="7">
        <v>500</v>
      </c>
      <c r="N46" s="7" t="s">
        <v>119</v>
      </c>
      <c r="O46" s="7"/>
    </row>
    <row r="47" spans="2:15" ht="51" x14ac:dyDescent="0.2">
      <c r="B47" s="7">
        <v>38</v>
      </c>
      <c r="C47" s="7" t="s">
        <v>25</v>
      </c>
      <c r="D47" s="18" t="s">
        <v>75</v>
      </c>
      <c r="E47" s="7" t="s">
        <v>26</v>
      </c>
      <c r="F47" s="8">
        <v>38</v>
      </c>
      <c r="G47" s="11">
        <v>50000</v>
      </c>
      <c r="H47" s="9" t="s">
        <v>2</v>
      </c>
      <c r="I47" s="12">
        <v>46315</v>
      </c>
      <c r="J47" s="7" t="s">
        <v>32</v>
      </c>
      <c r="K47" s="7" t="s">
        <v>76</v>
      </c>
      <c r="L47" s="7">
        <v>339039</v>
      </c>
      <c r="M47" s="7">
        <v>759</v>
      </c>
      <c r="N47" s="7" t="s">
        <v>41</v>
      </c>
      <c r="O47" s="7"/>
    </row>
    <row r="48" spans="2:15" ht="51" x14ac:dyDescent="0.2">
      <c r="B48" s="7">
        <v>39</v>
      </c>
      <c r="C48" s="7" t="s">
        <v>25</v>
      </c>
      <c r="D48" s="18" t="s">
        <v>77</v>
      </c>
      <c r="E48" s="7" t="s">
        <v>27</v>
      </c>
      <c r="F48" s="7">
        <v>1</v>
      </c>
      <c r="G48" s="11">
        <v>40000</v>
      </c>
      <c r="H48" s="9" t="s">
        <v>2</v>
      </c>
      <c r="I48" s="12">
        <v>46324</v>
      </c>
      <c r="J48" s="7" t="s">
        <v>32</v>
      </c>
      <c r="K48" s="7" t="s">
        <v>76</v>
      </c>
      <c r="L48" s="7">
        <v>339039</v>
      </c>
      <c r="M48" s="7">
        <v>759</v>
      </c>
      <c r="N48" s="7" t="s">
        <v>41</v>
      </c>
      <c r="O48" s="7"/>
    </row>
    <row r="49" spans="2:15" ht="25.5" x14ac:dyDescent="0.2">
      <c r="B49" s="7">
        <v>40</v>
      </c>
      <c r="C49" s="7" t="s">
        <v>89</v>
      </c>
      <c r="D49" s="18" t="s">
        <v>110</v>
      </c>
      <c r="E49" s="7" t="s">
        <v>106</v>
      </c>
      <c r="F49" s="7">
        <v>12</v>
      </c>
      <c r="G49" s="11">
        <v>280</v>
      </c>
      <c r="H49" s="7" t="s">
        <v>2</v>
      </c>
      <c r="I49" s="12">
        <v>46357</v>
      </c>
      <c r="J49" s="7" t="s">
        <v>92</v>
      </c>
      <c r="K49" s="13" t="s">
        <v>126</v>
      </c>
      <c r="L49" s="7">
        <v>339030</v>
      </c>
      <c r="M49" s="7">
        <v>500</v>
      </c>
      <c r="N49" s="7" t="s">
        <v>118</v>
      </c>
      <c r="O49" s="7"/>
    </row>
    <row r="50" spans="2:15" ht="25.5" x14ac:dyDescent="0.2">
      <c r="B50" s="7">
        <v>41</v>
      </c>
      <c r="C50" s="7" t="s">
        <v>111</v>
      </c>
      <c r="D50" s="18" t="s">
        <v>112</v>
      </c>
      <c r="E50" s="7" t="s">
        <v>109</v>
      </c>
      <c r="F50" s="7">
        <v>250</v>
      </c>
      <c r="G50" s="11">
        <v>1150</v>
      </c>
      <c r="H50" s="7" t="s">
        <v>2</v>
      </c>
      <c r="I50" s="12">
        <v>46357</v>
      </c>
      <c r="J50" s="7" t="s">
        <v>92</v>
      </c>
      <c r="K50" s="13" t="s">
        <v>126</v>
      </c>
      <c r="L50" s="7">
        <v>339030</v>
      </c>
      <c r="M50" s="7">
        <v>500</v>
      </c>
      <c r="N50" s="7" t="s">
        <v>118</v>
      </c>
      <c r="O50" s="7"/>
    </row>
    <row r="51" spans="2:15" ht="25.5" x14ac:dyDescent="0.2">
      <c r="B51" s="7">
        <v>42</v>
      </c>
      <c r="C51" s="7" t="s">
        <v>89</v>
      </c>
      <c r="D51" s="18" t="s">
        <v>117</v>
      </c>
      <c r="E51" s="7" t="s">
        <v>44</v>
      </c>
      <c r="F51" s="7">
        <v>3</v>
      </c>
      <c r="G51" s="11">
        <v>6000</v>
      </c>
      <c r="H51" s="7" t="s">
        <v>2</v>
      </c>
      <c r="I51" s="12">
        <v>46357</v>
      </c>
      <c r="J51" s="7" t="s">
        <v>92</v>
      </c>
      <c r="K51" s="13" t="s">
        <v>129</v>
      </c>
      <c r="L51" s="7">
        <v>339039</v>
      </c>
      <c r="M51" s="7">
        <v>500</v>
      </c>
      <c r="N51" s="7" t="s">
        <v>41</v>
      </c>
      <c r="O51" s="7"/>
    </row>
    <row r="52" spans="2:15" ht="51" x14ac:dyDescent="0.2">
      <c r="B52" s="7">
        <v>43</v>
      </c>
      <c r="C52" s="7" t="s">
        <v>57</v>
      </c>
      <c r="D52" s="18" t="s">
        <v>58</v>
      </c>
      <c r="E52" s="7" t="s">
        <v>49</v>
      </c>
      <c r="F52" s="8">
        <v>20</v>
      </c>
      <c r="G52" s="11">
        <v>10000</v>
      </c>
      <c r="H52" s="9" t="s">
        <v>2</v>
      </c>
      <c r="I52" s="12">
        <v>46371</v>
      </c>
      <c r="J52" s="7" t="s">
        <v>32</v>
      </c>
      <c r="K52" s="7" t="s">
        <v>59</v>
      </c>
      <c r="L52" s="7">
        <v>339039</v>
      </c>
      <c r="M52" s="7">
        <v>759</v>
      </c>
      <c r="N52" s="7" t="s">
        <v>41</v>
      </c>
      <c r="O52" s="7"/>
    </row>
    <row r="53" spans="2:15" ht="38.25" x14ac:dyDescent="0.2">
      <c r="B53" s="7">
        <v>44</v>
      </c>
      <c r="C53" s="7" t="s">
        <v>57</v>
      </c>
      <c r="D53" s="18" t="s">
        <v>60</v>
      </c>
      <c r="E53" s="7" t="s">
        <v>28</v>
      </c>
      <c r="F53" s="7">
        <v>1</v>
      </c>
      <c r="G53" s="11">
        <v>5000</v>
      </c>
      <c r="H53" s="9" t="s">
        <v>2</v>
      </c>
      <c r="I53" s="12">
        <v>46371</v>
      </c>
      <c r="J53" s="7" t="s">
        <v>32</v>
      </c>
      <c r="K53" s="7" t="s">
        <v>59</v>
      </c>
      <c r="L53" s="7">
        <v>339039</v>
      </c>
      <c r="M53" s="7">
        <v>759</v>
      </c>
      <c r="N53" s="7" t="s">
        <v>41</v>
      </c>
      <c r="O53" s="7"/>
    </row>
    <row r="54" spans="2:15" ht="51" x14ac:dyDescent="0.2">
      <c r="B54" s="7">
        <v>45</v>
      </c>
      <c r="C54" s="7" t="s">
        <v>29</v>
      </c>
      <c r="D54" s="18" t="s">
        <v>51</v>
      </c>
      <c r="E54" s="7" t="s">
        <v>44</v>
      </c>
      <c r="F54" s="7">
        <v>1</v>
      </c>
      <c r="G54" s="11">
        <v>27067.68</v>
      </c>
      <c r="H54" s="9" t="s">
        <v>3</v>
      </c>
      <c r="I54" s="12">
        <v>46375</v>
      </c>
      <c r="J54" s="7" t="s">
        <v>32</v>
      </c>
      <c r="K54" s="7" t="s">
        <v>52</v>
      </c>
      <c r="L54" s="7">
        <v>339040</v>
      </c>
      <c r="M54" s="7">
        <v>759</v>
      </c>
      <c r="N54" s="7" t="s">
        <v>53</v>
      </c>
      <c r="O54" s="7"/>
    </row>
    <row r="55" spans="2:15" ht="51" x14ac:dyDescent="0.2">
      <c r="B55" s="7">
        <v>46</v>
      </c>
      <c r="C55" s="7" t="s">
        <v>130</v>
      </c>
      <c r="D55" s="18" t="s">
        <v>134</v>
      </c>
      <c r="E55" s="7" t="s">
        <v>27</v>
      </c>
      <c r="F55" s="7">
        <v>1</v>
      </c>
      <c r="G55" s="11">
        <v>550</v>
      </c>
      <c r="H55" s="7" t="s">
        <v>3</v>
      </c>
      <c r="I55" s="12">
        <v>46384</v>
      </c>
      <c r="J55" s="7" t="s">
        <v>92</v>
      </c>
      <c r="K55" s="13" t="s">
        <v>135</v>
      </c>
      <c r="L55" s="7">
        <v>339039</v>
      </c>
      <c r="M55" s="7">
        <v>500</v>
      </c>
      <c r="N55" s="7" t="s">
        <v>41</v>
      </c>
      <c r="O55" s="7"/>
    </row>
    <row r="56" spans="2:15" ht="25.5" x14ac:dyDescent="0.2">
      <c r="B56" s="7">
        <v>47</v>
      </c>
      <c r="C56" s="7" t="s">
        <v>89</v>
      </c>
      <c r="D56" s="18" t="s">
        <v>96</v>
      </c>
      <c r="E56" s="7" t="s">
        <v>97</v>
      </c>
      <c r="F56" s="7">
        <v>12</v>
      </c>
      <c r="G56" s="11">
        <v>161589.84</v>
      </c>
      <c r="H56" s="7" t="s">
        <v>3</v>
      </c>
      <c r="I56" s="12">
        <v>46385</v>
      </c>
      <c r="J56" s="7" t="s">
        <v>92</v>
      </c>
      <c r="K56" s="13" t="s">
        <v>123</v>
      </c>
      <c r="L56" s="7">
        <v>339037</v>
      </c>
      <c r="M56" s="7">
        <v>500</v>
      </c>
      <c r="N56" s="7" t="s">
        <v>120</v>
      </c>
      <c r="O56" s="7"/>
    </row>
    <row r="57" spans="2:15" ht="25.5" x14ac:dyDescent="0.2">
      <c r="B57" s="7">
        <v>48</v>
      </c>
      <c r="C57" s="7" t="s">
        <v>65</v>
      </c>
      <c r="D57" s="18" t="s">
        <v>138</v>
      </c>
      <c r="E57" s="7" t="s">
        <v>28</v>
      </c>
      <c r="F57" s="7">
        <v>12</v>
      </c>
      <c r="G57" s="11">
        <f>400*12</f>
        <v>4800</v>
      </c>
      <c r="H57" s="7" t="s">
        <v>2</v>
      </c>
      <c r="I57" s="12">
        <v>46386</v>
      </c>
      <c r="J57" s="7" t="s">
        <v>32</v>
      </c>
      <c r="K57" s="7" t="s">
        <v>73</v>
      </c>
      <c r="L57" s="7">
        <v>449052</v>
      </c>
      <c r="M57" s="7">
        <v>759</v>
      </c>
      <c r="N57" s="7" t="s">
        <v>41</v>
      </c>
      <c r="O57" s="7"/>
    </row>
    <row r="58" spans="2:15" ht="25.5" x14ac:dyDescent="0.2">
      <c r="B58" s="7">
        <v>49</v>
      </c>
      <c r="C58" s="7" t="s">
        <v>65</v>
      </c>
      <c r="D58" s="18" t="s">
        <v>140</v>
      </c>
      <c r="E58" s="7" t="s">
        <v>28</v>
      </c>
      <c r="F58" s="7">
        <v>1</v>
      </c>
      <c r="G58" s="11">
        <v>12840</v>
      </c>
      <c r="H58" s="7" t="s">
        <v>3</v>
      </c>
      <c r="I58" s="12">
        <v>46112</v>
      </c>
      <c r="J58" s="7" t="s">
        <v>32</v>
      </c>
      <c r="K58" s="7" t="s">
        <v>73</v>
      </c>
      <c r="L58" s="7">
        <v>339039</v>
      </c>
      <c r="M58" s="7">
        <v>759</v>
      </c>
      <c r="N58" s="7" t="s">
        <v>141</v>
      </c>
      <c r="O58" s="7"/>
    </row>
    <row r="59" spans="2:15" ht="25.5" x14ac:dyDescent="0.2">
      <c r="B59" s="7">
        <v>50</v>
      </c>
      <c r="C59" s="7" t="s">
        <v>65</v>
      </c>
      <c r="D59" s="18" t="s">
        <v>145</v>
      </c>
      <c r="E59" s="7" t="s">
        <v>106</v>
      </c>
      <c r="F59" s="7">
        <v>6</v>
      </c>
      <c r="G59" s="11">
        <f>480000/6</f>
        <v>80000</v>
      </c>
      <c r="H59" s="7" t="s">
        <v>2</v>
      </c>
      <c r="I59" s="12">
        <v>46173</v>
      </c>
      <c r="J59" s="7" t="s">
        <v>32</v>
      </c>
      <c r="K59" s="7" t="s">
        <v>146</v>
      </c>
      <c r="L59" s="7">
        <v>339039</v>
      </c>
      <c r="M59" s="7">
        <v>759</v>
      </c>
      <c r="N59" s="7" t="s">
        <v>41</v>
      </c>
      <c r="O59" s="7"/>
    </row>
    <row r="60" spans="2:15" ht="25.5" x14ac:dyDescent="0.2">
      <c r="B60" s="7">
        <v>51</v>
      </c>
      <c r="C60" s="7" t="s">
        <v>65</v>
      </c>
      <c r="D60" s="18" t="s">
        <v>142</v>
      </c>
      <c r="E60" s="7" t="s">
        <v>28</v>
      </c>
      <c r="F60" s="7">
        <v>1</v>
      </c>
      <c r="G60" s="11">
        <v>10000</v>
      </c>
      <c r="H60" s="7" t="s">
        <v>3</v>
      </c>
      <c r="I60" s="12">
        <v>46293</v>
      </c>
      <c r="J60" s="7" t="s">
        <v>32</v>
      </c>
      <c r="K60" s="7" t="s">
        <v>73</v>
      </c>
      <c r="L60" s="7">
        <v>339039</v>
      </c>
      <c r="M60" s="7">
        <v>759</v>
      </c>
      <c r="N60" s="7" t="s">
        <v>141</v>
      </c>
      <c r="O60" s="7"/>
    </row>
    <row r="61" spans="2:15" ht="38.25" x14ac:dyDescent="0.2">
      <c r="B61" s="7">
        <v>52</v>
      </c>
      <c r="C61" s="7" t="s">
        <v>65</v>
      </c>
      <c r="D61" s="18" t="s">
        <v>148</v>
      </c>
      <c r="E61" s="7" t="s">
        <v>28</v>
      </c>
      <c r="F61" s="7">
        <v>100</v>
      </c>
      <c r="G61" s="11">
        <v>462240</v>
      </c>
      <c r="H61" s="7" t="s">
        <v>2</v>
      </c>
      <c r="I61" s="12">
        <v>46112</v>
      </c>
      <c r="J61" s="7" t="s">
        <v>32</v>
      </c>
      <c r="K61" s="7" t="s">
        <v>73</v>
      </c>
      <c r="L61" s="7">
        <v>339040</v>
      </c>
      <c r="M61" s="7">
        <v>759</v>
      </c>
      <c r="N61" s="7" t="s">
        <v>41</v>
      </c>
      <c r="O61" s="7"/>
    </row>
    <row r="62" spans="2:15" ht="38.25" x14ac:dyDescent="0.2">
      <c r="B62" s="7">
        <v>53</v>
      </c>
      <c r="C62" s="7" t="s">
        <v>65</v>
      </c>
      <c r="D62" s="18" t="s">
        <v>149</v>
      </c>
      <c r="E62" s="7" t="s">
        <v>28</v>
      </c>
      <c r="F62" s="7">
        <v>100</v>
      </c>
      <c r="G62" s="11">
        <v>140000</v>
      </c>
      <c r="H62" s="7" t="s">
        <v>2</v>
      </c>
      <c r="I62" s="12">
        <v>46112</v>
      </c>
      <c r="J62" s="7" t="s">
        <v>32</v>
      </c>
      <c r="K62" s="7" t="s">
        <v>150</v>
      </c>
      <c r="L62" s="7">
        <v>339039</v>
      </c>
      <c r="M62" s="7">
        <v>759</v>
      </c>
      <c r="N62" s="7" t="s">
        <v>141</v>
      </c>
      <c r="O62" s="7"/>
    </row>
  </sheetData>
  <autoFilter ref="B8:O60" xr:uid="{00000000-0001-0000-0100-000000000000}"/>
  <sortState xmlns:xlrd2="http://schemas.microsoft.com/office/spreadsheetml/2017/richdata2" ref="C11:O60">
    <sortCondition ref="I10:I60"/>
  </sortState>
  <mergeCells count="20">
    <mergeCell ref="L8:L9"/>
    <mergeCell ref="C8:C9"/>
    <mergeCell ref="B6:D6"/>
    <mergeCell ref="F6:I6"/>
    <mergeCell ref="J8:J9"/>
    <mergeCell ref="K8:K9"/>
    <mergeCell ref="B2:O2"/>
    <mergeCell ref="B4:D4"/>
    <mergeCell ref="O8:O9"/>
    <mergeCell ref="N8:N9"/>
    <mergeCell ref="B5:D5"/>
    <mergeCell ref="F4:I4"/>
    <mergeCell ref="F5:I5"/>
    <mergeCell ref="H8:H9"/>
    <mergeCell ref="I8:I9"/>
    <mergeCell ref="B8:B9"/>
    <mergeCell ref="D8:D9"/>
    <mergeCell ref="E8:E9"/>
    <mergeCell ref="F8:F9"/>
    <mergeCell ref="G8:G9"/>
  </mergeCells>
  <phoneticPr fontId="6" type="noConversion"/>
  <pageMargins left="0.511811024" right="0.511811024" top="0.78740157499999996" bottom="0.78740157499999996" header="0.31496062000000002" footer="0.31496062000000002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H10:H13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14</v>
      </c>
    </row>
    <row r="2" spans="1:2" ht="12.75" x14ac:dyDescent="0.2">
      <c r="A2" s="3" t="s">
        <v>3</v>
      </c>
      <c r="B2" s="3" t="s">
        <v>6</v>
      </c>
    </row>
    <row r="3" spans="1:2" ht="12.75" x14ac:dyDescent="0.2">
      <c r="A3" s="3" t="s">
        <v>2</v>
      </c>
      <c r="B3" s="2" t="s">
        <v>7</v>
      </c>
    </row>
    <row r="4" spans="1:2" ht="12.75" x14ac:dyDescent="0.2">
      <c r="A4" s="3" t="s">
        <v>18</v>
      </c>
      <c r="B4" s="2" t="s">
        <v>8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6" t="str">
        <f>IFERROR(IF(INDEX(#REF!,MATCH(LEFT(GABINETE!#REF!,6),#REF!,0))&lt;&gt;"",INDEX(#REF!,MATCH(LEFT(GABINETE!#REF!,6),#REF!,0)),""),"")</f>
        <v/>
      </c>
    </row>
    <row r="2" spans="1:1" x14ac:dyDescent="0.2">
      <c r="A2" s="6" t="str">
        <f>IFERROR(IF(INDEX(#REF!,MATCH(LEFT(GABINETE!#REF!,6),#REF!,0))&lt;&gt;"",INDEX(#REF!,MATCH(LEFT(GABINETE!#REF!,6),#REF!,0)),""),"")</f>
        <v/>
      </c>
    </row>
    <row r="3" spans="1:1" x14ac:dyDescent="0.2">
      <c r="A3" s="6" t="str">
        <f>IFERROR(IF(INDEX(#REF!,MATCH(LEFT(GABINETE!#REF!,6),#REF!,0))&lt;&gt;"",INDEX(#REF!,MATCH(LEFT(GABINETE!#REF!,6),#REF!,0)),""),"")</f>
        <v/>
      </c>
    </row>
    <row r="4" spans="1:1" x14ac:dyDescent="0.2">
      <c r="A4" s="6" t="str">
        <f>IFERROR(IF(INDEX(#REF!,MATCH(LEFT(GABINETE!#REF!,6),#REF!,0))&lt;&gt;"",INDEX(#REF!,MATCH(LEFT(GABINETE!#REF!,6),#REF!,0)),""),"")</f>
        <v/>
      </c>
    </row>
    <row r="5" spans="1:1" x14ac:dyDescent="0.2">
      <c r="A5" s="6" t="str">
        <f>IFERROR(IF(INDEX(#REF!,MATCH(LEFT(GABINETE!#REF!,6),#REF!,0))&lt;&gt;"",INDEX(#REF!,MATCH(LEFT(GABINETE!#REF!,6),#REF!,0)),""),"")</f>
        <v/>
      </c>
    </row>
    <row r="6" spans="1:1" x14ac:dyDescent="0.2">
      <c r="A6" s="6" t="str">
        <f>IFERROR(IF(INDEX(#REF!,MATCH(LEFT(GABINETE!#REF!,6),#REF!,0))&lt;&gt;"",INDEX(#REF!,MATCH(LEFT(GABINETE!#REF!,6),#REF!,0)),""),"")</f>
        <v/>
      </c>
    </row>
    <row r="7" spans="1:1" x14ac:dyDescent="0.2">
      <c r="A7" s="6" t="str">
        <f>IFERROR(IF(INDEX(#REF!,MATCH(LEFT(GABINETE!#REF!,6),#REF!,0))&lt;&gt;"",INDEX(#REF!,MATCH(LEFT(GABINETE!#REF!,6),#REF!,0)),""),"")</f>
        <v/>
      </c>
    </row>
    <row r="8" spans="1:1" x14ac:dyDescent="0.2">
      <c r="A8" s="6" t="str">
        <f>IFERROR(IF(INDEX(#REF!,MATCH(LEFT(GABINETE!#REF!,6),#REF!,0))&lt;&gt;"",INDEX(#REF!,MATCH(LEFT(GABINETE!#REF!,6),#REF!,0)),""),"")</f>
        <v/>
      </c>
    </row>
    <row r="9" spans="1:1" x14ac:dyDescent="0.2">
      <c r="A9" s="6" t="str">
        <f>IFERROR(IF(INDEX(#REF!,MATCH(LEFT(GABINETE!#REF!,6),#REF!,0))&lt;&gt;"",INDEX(#REF!,MATCH(LEFT(GABINETE!#REF!,6),#REF!,0)),""),"")</f>
        <v/>
      </c>
    </row>
    <row r="10" spans="1:1" x14ac:dyDescent="0.2">
      <c r="A10" s="6" t="str">
        <f>IFERROR(IF(INDEX(#REF!,MATCH(LEFT(GABINETE!#REF!,6),#REF!,0))&lt;&gt;"",INDEX(#REF!,MATCH(LEFT(GABINETE!#REF!,6),#REF!,0)),""),"")</f>
        <v/>
      </c>
    </row>
    <row r="11" spans="1:1" x14ac:dyDescent="0.2">
      <c r="A11" s="6" t="str">
        <f>IFERROR(IF(INDEX(#REF!,MATCH(LEFT(GABINETE!#REF!,6),#REF!,0))&lt;&gt;"",INDEX(#REF!,MATCH(LEFT(GABINETE!#REF!,6),#REF!,0)),""),"")</f>
        <v/>
      </c>
    </row>
    <row r="12" spans="1:1" x14ac:dyDescent="0.2">
      <c r="A12" s="6" t="str">
        <f>IFERROR(IF(INDEX(#REF!,MATCH(LEFT(GABINETE!#REF!,6),#REF!,0))&lt;&gt;"",INDEX(#REF!,MATCH(LEFT(GABINETE!#REF!,6),#REF!,0)),""),"")</f>
        <v/>
      </c>
    </row>
    <row r="13" spans="1:1" x14ac:dyDescent="0.2">
      <c r="A13" s="6" t="str">
        <f>IFERROR(IF(INDEX(#REF!,MATCH(LEFT(GABINETE!#REF!,6),#REF!,0))&lt;&gt;"",INDEX(#REF!,MATCH(LEFT(GABINETE!#REF!,6),#REF!,0)),""),"")</f>
        <v/>
      </c>
    </row>
    <row r="14" spans="1:1" x14ac:dyDescent="0.2">
      <c r="A14" s="6" t="str">
        <f>IFERROR(IF(INDEX(#REF!,MATCH(LEFT(GABINETE!#REF!,6),#REF!,0))&lt;&gt;"",INDEX(#REF!,MATCH(LEFT(GABINETE!#REF!,6),#REF!,0)),""),"")</f>
        <v/>
      </c>
    </row>
    <row r="15" spans="1:1" x14ac:dyDescent="0.2">
      <c r="A15" s="6" t="str">
        <f>IFERROR(IF(INDEX(#REF!,MATCH(LEFT(GABINETE!#REF!,6),#REF!,0))&lt;&gt;"",INDEX(#REF!,MATCH(LEFT(GABINETE!#REF!,6),#REF!,0)),""),"")</f>
        <v/>
      </c>
    </row>
    <row r="16" spans="1:1" x14ac:dyDescent="0.2">
      <c r="A16" s="6" t="str">
        <f>IFERROR(IF(INDEX(#REF!,MATCH(LEFT(GABINETE!#REF!,6),#REF!,0))&lt;&gt;"",INDEX(#REF!,MATCH(LEFT(GABINETE!#REF!,6),#REF!,0)),""),"")</f>
        <v/>
      </c>
    </row>
    <row r="17" spans="1:1" x14ac:dyDescent="0.2">
      <c r="A17" s="6" t="str">
        <f>IFERROR(IF(INDEX(#REF!,MATCH(LEFT(GABINETE!#REF!,6),#REF!,0))&lt;&gt;"",INDEX(#REF!,MATCH(LEFT(GABINETE!#REF!,6),#REF!,0)),""),"")</f>
        <v/>
      </c>
    </row>
    <row r="18" spans="1:1" x14ac:dyDescent="0.2">
      <c r="A18" s="6" t="str">
        <f>IFERROR(IF(INDEX(#REF!,MATCH(LEFT(GABINETE!#REF!,6),#REF!,0))&lt;&gt;"",INDEX(#REF!,MATCH(LEFT(GABINETE!#REF!,6),#REF!,0)),""),"")</f>
        <v/>
      </c>
    </row>
    <row r="19" spans="1:1" x14ac:dyDescent="0.2">
      <c r="A19" s="6" t="str">
        <f>IFERROR(IF(INDEX(#REF!,MATCH(LEFT(GABINETE!#REF!,6),#REF!,0))&lt;&gt;"",INDEX(#REF!,MATCH(LEFT(GABINETE!#REF!,6),#REF!,0)),""),"")</f>
        <v/>
      </c>
    </row>
    <row r="20" spans="1:1" x14ac:dyDescent="0.2">
      <c r="A20" s="6" t="str">
        <f>IFERROR(IF(INDEX(#REF!,MATCH(LEFT(GABINETE!#REF!,6),#REF!,0))&lt;&gt;"",INDEX(#REF!,MATCH(LEFT(GABINETE!#REF!,6),#REF!,0)),""),"")</f>
        <v/>
      </c>
    </row>
    <row r="21" spans="1:1" x14ac:dyDescent="0.2">
      <c r="A21" s="6" t="str">
        <f>IFERROR(IF(INDEX(#REF!,MATCH(LEFT(GABINETE!#REF!,6),#REF!,0))&lt;&gt;"",INDEX(#REF!,MATCH(LEFT(GABINETE!#REF!,6),#REF!,0)),""),"")</f>
        <v/>
      </c>
    </row>
    <row r="22" spans="1:1" x14ac:dyDescent="0.2">
      <c r="A22" s="6" t="str">
        <f>IFERROR(IF(INDEX(#REF!,MATCH(LEFT(GABINETE!#REF!,6),#REF!,0))&lt;&gt;"",INDEX(#REF!,MATCH(LEFT(GABINETE!#REF!,6),#REF!,0)),""),"")</f>
        <v/>
      </c>
    </row>
    <row r="23" spans="1:1" x14ac:dyDescent="0.2">
      <c r="A23" s="6" t="str">
        <f>IFERROR(IF(INDEX(#REF!,MATCH(LEFT(GABINETE!#REF!,6),#REF!,0))&lt;&gt;"",INDEX(#REF!,MATCH(LEFT(GABINETE!#REF!,6),#REF!,0)),""),"")</f>
        <v/>
      </c>
    </row>
    <row r="24" spans="1:1" x14ac:dyDescent="0.2">
      <c r="A24" s="6" t="str">
        <f>IFERROR(IF(INDEX(#REF!,MATCH(LEFT(GABINETE!#REF!,6),#REF!,0))&lt;&gt;"",INDEX(#REF!,MATCH(LEFT(GABINETE!#REF!,6),#REF!,0)),""),"")</f>
        <v/>
      </c>
    </row>
    <row r="25" spans="1:1" x14ac:dyDescent="0.2">
      <c r="A25" s="6" t="str">
        <f>IFERROR(IF(INDEX(#REF!,MATCH(LEFT(GABINETE!#REF!,6),#REF!,0))&lt;&gt;"",INDEX(#REF!,MATCH(LEFT(GABINETE!#REF!,6),#REF!,0)),""),"")</f>
        <v/>
      </c>
    </row>
    <row r="26" spans="1:1" x14ac:dyDescent="0.2">
      <c r="A26" s="6" t="str">
        <f>IFERROR(IF(INDEX(#REF!,MATCH(LEFT(GABINETE!#REF!,6),#REF!,0))&lt;&gt;"",INDEX(#REF!,MATCH(LEFT(GABINETE!#REF!,6),#REF!,0)),""),"")</f>
        <v/>
      </c>
    </row>
    <row r="27" spans="1:1" x14ac:dyDescent="0.2">
      <c r="A27" s="6" t="str">
        <f>IFERROR(IF(INDEX(#REF!,MATCH(LEFT(GABINETE!#REF!,6),#REF!,0))&lt;&gt;"",INDEX(#REF!,MATCH(LEFT(GABINETE!#REF!,6),#REF!,0)),""),"")</f>
        <v/>
      </c>
    </row>
    <row r="28" spans="1:1" x14ac:dyDescent="0.2">
      <c r="A28" s="6" t="str">
        <f>IFERROR(IF(INDEX(#REF!,MATCH(LEFT(GABINETE!#REF!,6),#REF!,0))&lt;&gt;"",INDEX(#REF!,MATCH(LEFT(GABINETE!#REF!,6),#REF!,0)),""),"")</f>
        <v/>
      </c>
    </row>
    <row r="29" spans="1:1" x14ac:dyDescent="0.2">
      <c r="A29" s="6" t="str">
        <f>IFERROR(IF(INDEX(#REF!,MATCH(LEFT(GABINETE!#REF!,6),#REF!,0))&lt;&gt;"",INDEX(#REF!,MATCH(LEFT(GABINETE!#REF!,6),#REF!,0)),""),"")</f>
        <v/>
      </c>
    </row>
    <row r="30" spans="1:1" x14ac:dyDescent="0.2">
      <c r="A30" s="6" t="str">
        <f>IFERROR(IF(INDEX(#REF!,MATCH(LEFT(GABINETE!#REF!,6),#REF!,0))&lt;&gt;"",INDEX(#REF!,MATCH(LEFT(GABINETE!#REF!,6),#REF!,0)),""),"")</f>
        <v/>
      </c>
    </row>
    <row r="31" spans="1:1" x14ac:dyDescent="0.2">
      <c r="A31" s="6" t="str">
        <f>IFERROR(IF(INDEX(#REF!,MATCH(LEFT(GABINETE!#REF!,6),#REF!,0))&lt;&gt;"",INDEX(#REF!,MATCH(LEFT(GABINETE!#REF!,6),#REF!,0)),""),"")</f>
        <v/>
      </c>
    </row>
    <row r="32" spans="1:1" x14ac:dyDescent="0.2">
      <c r="A32" s="6" t="str">
        <f>IFERROR(IF(INDEX(#REF!,MATCH(LEFT(GABINETE!#REF!,6),#REF!,0))&lt;&gt;"",INDEX(#REF!,MATCH(LEFT(GABINETE!#REF!,6),#REF!,0)),""),"")</f>
        <v/>
      </c>
    </row>
    <row r="33" spans="1:1" x14ac:dyDescent="0.2">
      <c r="A33" s="6" t="str">
        <f>IFERROR(IF(INDEX(#REF!,MATCH(LEFT(GABINETE!#REF!,6),#REF!,0))&lt;&gt;"",INDEX(#REF!,MATCH(LEFT(GABINETE!#REF!,6),#REF!,0)),""),"")</f>
        <v/>
      </c>
    </row>
    <row r="34" spans="1:1" x14ac:dyDescent="0.2">
      <c r="A34" s="6" t="str">
        <f>IFERROR(IF(INDEX(#REF!,MATCH(LEFT(GABINETE!#REF!,6),#REF!,0))&lt;&gt;"",INDEX(#REF!,MATCH(LEFT(GABINETE!#REF!,6),#REF!,0)),""),"")</f>
        <v/>
      </c>
    </row>
    <row r="35" spans="1:1" x14ac:dyDescent="0.2">
      <c r="A35" s="6" t="str">
        <f>IFERROR(IF(INDEX(#REF!,MATCH(LEFT(GABINETE!#REF!,6),#REF!,0))&lt;&gt;"",INDEX(#REF!,MATCH(LEFT(GABINETE!#REF!,6),#REF!,0)),""),"")</f>
        <v/>
      </c>
    </row>
    <row r="36" spans="1:1" x14ac:dyDescent="0.2">
      <c r="A36" s="6" t="str">
        <f>IFERROR(IF(INDEX(#REF!,MATCH(LEFT(GABINETE!#REF!,6),#REF!,0))&lt;&gt;"",INDEX(#REF!,MATCH(LEFT(GABINETE!#REF!,6),#REF!,0)),""),"")</f>
        <v/>
      </c>
    </row>
    <row r="37" spans="1:1" x14ac:dyDescent="0.2">
      <c r="A37" s="6" t="str">
        <f>IFERROR(IF(INDEX(#REF!,MATCH(LEFT(GABINETE!#REF!,6),#REF!,0))&lt;&gt;"",INDEX(#REF!,MATCH(LEFT(GABINETE!#REF!,6),#REF!,0)),""),"")</f>
        <v/>
      </c>
    </row>
    <row r="38" spans="1:1" x14ac:dyDescent="0.2">
      <c r="A38" s="6" t="str">
        <f>IFERROR(IF(INDEX(#REF!,MATCH(LEFT(GABINETE!#REF!,6),#REF!,0))&lt;&gt;"",INDEX(#REF!,MATCH(LEFT(GABINETE!#REF!,6),#REF!,0)),""),"")</f>
        <v/>
      </c>
    </row>
    <row r="39" spans="1:1" x14ac:dyDescent="0.2">
      <c r="A39" s="6" t="str">
        <f>IFERROR(IF(INDEX(#REF!,MATCH(LEFT(GABINETE!#REF!,6),#REF!,0))&lt;&gt;"",INDEX(#REF!,MATCH(LEFT(GABINETE!#REF!,6),#REF!,0)),""),"")</f>
        <v/>
      </c>
    </row>
    <row r="40" spans="1:1" x14ac:dyDescent="0.2">
      <c r="A40" s="6" t="str">
        <f>IFERROR(IF(INDEX(#REF!,MATCH(LEFT(GABINETE!#REF!,6),#REF!,0))&lt;&gt;"",INDEX(#REF!,MATCH(LEFT(GABINETE!#REF!,6),#REF!,0)),""),"")</f>
        <v/>
      </c>
    </row>
    <row r="41" spans="1:1" x14ac:dyDescent="0.2">
      <c r="A41" s="6" t="str">
        <f>IFERROR(IF(INDEX(#REF!,MATCH(LEFT(GABINETE!#REF!,6),#REF!,0))&lt;&gt;"",INDEX(#REF!,MATCH(LEFT(GABINETE!#REF!,6),#REF!,0)),""),"")</f>
        <v/>
      </c>
    </row>
    <row r="42" spans="1:1" x14ac:dyDescent="0.2">
      <c r="A42" s="6" t="str">
        <f>IFERROR(IF(INDEX(#REF!,MATCH(LEFT(GABINETE!#REF!,6),#REF!,0))&lt;&gt;"",INDEX(#REF!,MATCH(LEFT(GABINETE!#REF!,6),#REF!,0)),""),"")</f>
        <v/>
      </c>
    </row>
    <row r="43" spans="1:1" x14ac:dyDescent="0.2">
      <c r="A43" s="6" t="str">
        <f>IFERROR(IF(INDEX(#REF!,MATCH(LEFT(GABINETE!#REF!,6),#REF!,0))&lt;&gt;"",INDEX(#REF!,MATCH(LEFT(GABINETE!#REF!,6),#REF!,0)),""),"")</f>
        <v/>
      </c>
    </row>
    <row r="44" spans="1:1" x14ac:dyDescent="0.2">
      <c r="A44" s="6" t="str">
        <f>IFERROR(IF(INDEX(#REF!,MATCH(LEFT(GABINETE!#REF!,6),#REF!,0))&lt;&gt;"",INDEX(#REF!,MATCH(LEFT(GABINETE!#REF!,6),#REF!,0)),""),"")</f>
        <v/>
      </c>
    </row>
    <row r="45" spans="1:1" x14ac:dyDescent="0.2">
      <c r="A45" s="6" t="str">
        <f>IFERROR(IF(INDEX(#REF!,MATCH(LEFT(GABINETE!#REF!,6),#REF!,0))&lt;&gt;"",INDEX(#REF!,MATCH(LEFT(GABINETE!#REF!,6),#REF!,0)),""),"")</f>
        <v/>
      </c>
    </row>
    <row r="46" spans="1:1" x14ac:dyDescent="0.2">
      <c r="A46" s="6" t="str">
        <f>IFERROR(IF(INDEX(#REF!,MATCH(LEFT(GABINETE!#REF!,6),#REF!,0))&lt;&gt;"",INDEX(#REF!,MATCH(LEFT(GABINETE!#REF!,6),#REF!,0)),""),"")</f>
        <v/>
      </c>
    </row>
    <row r="47" spans="1:1" x14ac:dyDescent="0.2">
      <c r="A47" s="6" t="str">
        <f>IFERROR(IF(INDEX(#REF!,MATCH(LEFT(GABINETE!#REF!,6),#REF!,0))&lt;&gt;"",INDEX(#REF!,MATCH(LEFT(GABINETE!#REF!,6),#REF!,0)),""),"")</f>
        <v/>
      </c>
    </row>
    <row r="48" spans="1:1" x14ac:dyDescent="0.2">
      <c r="A48" s="6" t="str">
        <f>IFERROR(IF(INDEX(#REF!,MATCH(LEFT(GABINETE!#REF!,6),#REF!,0))&lt;&gt;"",INDEX(#REF!,MATCH(LEFT(GABINETE!#REF!,6),#REF!,0)),""),"")</f>
        <v/>
      </c>
    </row>
    <row r="49" spans="1:1" x14ac:dyDescent="0.2">
      <c r="A49" s="6" t="str">
        <f>IFERROR(IF(INDEX(#REF!,MATCH(LEFT(GABINETE!#REF!,6),#REF!,0))&lt;&gt;"",INDEX(#REF!,MATCH(LEFT(GABINETE!#REF!,6),#REF!,0)),""),"")</f>
        <v/>
      </c>
    </row>
    <row r="50" spans="1:1" x14ac:dyDescent="0.2">
      <c r="A50" s="6" t="str">
        <f>IFERROR(IF(INDEX(#REF!,MATCH(LEFT(GABINETE!#REF!,6),#REF!,0))&lt;&gt;"",INDEX(#REF!,MATCH(LEFT(GABINETE!#REF!,6),#REF!,0)),""),"")</f>
        <v/>
      </c>
    </row>
    <row r="51" spans="1:1" x14ac:dyDescent="0.2">
      <c r="A51" s="6" t="str">
        <f>IFERROR(IF(INDEX(#REF!,MATCH(LEFT(GABINETE!#REF!,6),#REF!,0))&lt;&gt;"",INDEX(#REF!,MATCH(LEFT(GABINETE!#REF!,6),#REF!,0)),""),"")</f>
        <v/>
      </c>
    </row>
    <row r="52" spans="1:1" x14ac:dyDescent="0.2">
      <c r="A52" s="6" t="str">
        <f>IFERROR(IF(INDEX(#REF!,MATCH(LEFT(GABINETE!#REF!,6),#REF!,0))&lt;&gt;"",INDEX(#REF!,MATCH(LEFT(GABINETE!#REF!,6),#REF!,0)),""),"")</f>
        <v/>
      </c>
    </row>
    <row r="53" spans="1:1" x14ac:dyDescent="0.2">
      <c r="A53" s="6" t="str">
        <f>IFERROR(IF(INDEX(#REF!,MATCH(LEFT(GABINETE!#REF!,6),#REF!,0))&lt;&gt;"",INDEX(#REF!,MATCH(LEFT(GABINETE!#REF!,6),#REF!,0)),""),"")</f>
        <v/>
      </c>
    </row>
    <row r="54" spans="1:1" x14ac:dyDescent="0.2">
      <c r="A54" s="6" t="str">
        <f>IFERROR(IF(INDEX(#REF!,MATCH(LEFT(GABINETE!#REF!,6),#REF!,0))&lt;&gt;"",INDEX(#REF!,MATCH(LEFT(GABINETE!#REF!,6),#REF!,0)),""),"")</f>
        <v/>
      </c>
    </row>
    <row r="55" spans="1:1" x14ac:dyDescent="0.2">
      <c r="A55" s="6" t="str">
        <f>IFERROR(IF(INDEX(#REF!,MATCH(LEFT(GABINETE!#REF!,6),#REF!,0))&lt;&gt;"",INDEX(#REF!,MATCH(LEFT(GABINETE!#REF!,6),#REF!,0)),""),"")</f>
        <v/>
      </c>
    </row>
    <row r="56" spans="1:1" x14ac:dyDescent="0.2">
      <c r="A56" s="6" t="str">
        <f>IFERROR(IF(INDEX(#REF!,MATCH(LEFT(GABINETE!#REF!,6),#REF!,0))&lt;&gt;"",INDEX(#REF!,MATCH(LEFT(GABINETE!#REF!,6),#REF!,0)),""),"")</f>
        <v/>
      </c>
    </row>
    <row r="57" spans="1:1" x14ac:dyDescent="0.2">
      <c r="A57" s="6" t="str">
        <f>IFERROR(IF(INDEX(#REF!,MATCH(LEFT(GABINETE!#REF!,6),#REF!,0))&lt;&gt;"",INDEX(#REF!,MATCH(LEFT(GABINETE!#REF!,6),#REF!,0)),""),"")</f>
        <v/>
      </c>
    </row>
    <row r="58" spans="1:1" x14ac:dyDescent="0.2">
      <c r="A58" s="6" t="str">
        <f>IFERROR(IF(INDEX(#REF!,MATCH(LEFT(GABINETE!#REF!,6),#REF!,0))&lt;&gt;"",INDEX(#REF!,MATCH(LEFT(GABINETE!#REF!,6),#REF!,0)),""),"")</f>
        <v/>
      </c>
    </row>
    <row r="59" spans="1:1" x14ac:dyDescent="0.2">
      <c r="A59" s="6" t="str">
        <f>IFERROR(IF(INDEX(#REF!,MATCH(LEFT(GABINETE!#REF!,6),#REF!,0))&lt;&gt;"",INDEX(#REF!,MATCH(LEFT(GABINETE!#REF!,6),#REF!,0)),""),"")</f>
        <v/>
      </c>
    </row>
    <row r="60" spans="1:1" x14ac:dyDescent="0.2">
      <c r="A60" s="6" t="str">
        <f>IFERROR(IF(INDEX(#REF!,MATCH(LEFT(GABINETE!#REF!,6),#REF!,0))&lt;&gt;"",INDEX(#REF!,MATCH(LEFT(GABINETE!#REF!,6),#REF!,0)),""),"")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GABINETE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Rodolfo Netto</cp:lastModifiedBy>
  <cp:lastPrinted>2026-03-09T19:37:58Z</cp:lastPrinted>
  <dcterms:created xsi:type="dcterms:W3CDTF">2024-04-04T15:56:39Z</dcterms:created>
  <dcterms:modified xsi:type="dcterms:W3CDTF">2026-03-09T19:39:29Z</dcterms:modified>
</cp:coreProperties>
</file>